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icegov-my.sharepoint.com/personal/0769169999_ice_dhs_gov/Documents/Desktop/STU- Local/ice.gov practice/20250210/Final/"/>
    </mc:Choice>
  </mc:AlternateContent>
  <xr:revisionPtr revIDLastSave="5" documentId="8_{EA6CFBB0-18DF-46CC-8EB2-D709C240CFDB}" xr6:coauthVersionLast="47" xr6:coauthVersionMax="47" xr10:uidLastSave="{6C3AC4B6-4934-4374-AABF-C26D84E591FE}"/>
  <bookViews>
    <workbookView xWindow="-28920" yWindow="-120" windowWidth="29040" windowHeight="15840" tabRatio="668" firstSheet="1" activeTab="8" xr2:uid="{00000000-000D-0000-FFFF-FFFF00000000}"/>
  </bookViews>
  <sheets>
    <sheet name="Header" sheetId="9" r:id="rId1"/>
    <sheet name="ATD FY25 YTD" sheetId="31" r:id="rId2"/>
    <sheet name="Detention FY25" sheetId="32" r:id="rId3"/>
    <sheet name=" ICLOS and Detainees" sheetId="33" r:id="rId4"/>
    <sheet name="Semiannual" sheetId="34" r:id="rId5"/>
    <sheet name="Facilities FY25" sheetId="30" r:id="rId6"/>
    <sheet name="Monthly Segregation" sheetId="17" r:id="rId7"/>
    <sheet name="Vulnerable &amp; Special Population" sheetId="18" r:id="rId8"/>
    <sheet name="Footnotes" sheetId="35" r:id="rId9"/>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3" i="33" l="1"/>
  <c r="AX33"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C33" i="33"/>
  <c r="B33" i="33"/>
  <c r="AY32" i="33"/>
  <c r="AX32" i="33"/>
  <c r="AW32" i="33"/>
  <c r="AV32" i="33"/>
  <c r="AU32" i="33"/>
  <c r="AT32" i="33"/>
  <c r="AS32" i="33"/>
  <c r="AR32" i="33"/>
  <c r="AQ32"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P32" i="33"/>
  <c r="O32" i="33"/>
  <c r="N32" i="33"/>
  <c r="M32" i="33"/>
  <c r="L32" i="33"/>
  <c r="K32" i="33"/>
  <c r="J32" i="33"/>
  <c r="I32" i="33"/>
  <c r="H32" i="33"/>
  <c r="G32" i="33"/>
  <c r="F32" i="33"/>
  <c r="E32" i="33"/>
  <c r="D32" i="33"/>
  <c r="C32" i="33"/>
  <c r="B32" i="33"/>
  <c r="AY31" i="33"/>
  <c r="AX31" i="33"/>
  <c r="AW31" i="33"/>
  <c r="AV31" i="33"/>
  <c r="AU31" i="33"/>
  <c r="AT31" i="33"/>
  <c r="AS31" i="33"/>
  <c r="AR31" i="33"/>
  <c r="AQ31" i="33"/>
  <c r="AP31" i="33"/>
  <c r="AO31" i="33"/>
  <c r="AN31" i="33"/>
  <c r="AM31" i="33"/>
  <c r="AL31" i="33"/>
  <c r="AK31" i="33"/>
  <c r="AJ31" i="33"/>
  <c r="AI31" i="33"/>
  <c r="AH31" i="33"/>
  <c r="AG31" i="33"/>
  <c r="AF31"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C31" i="33"/>
  <c r="B31" i="33"/>
  <c r="AY30" i="33"/>
  <c r="AY34" i="33" s="1"/>
  <c r="AX30" i="33"/>
  <c r="AX34" i="33" s="1"/>
  <c r="AW30" i="33"/>
  <c r="AW34" i="33" s="1"/>
  <c r="AV30" i="33"/>
  <c r="AV34" i="33" s="1"/>
  <c r="AU30" i="33"/>
  <c r="AU34" i="33" s="1"/>
  <c r="AT30" i="33"/>
  <c r="AT34" i="33" s="1"/>
  <c r="AS30" i="33"/>
  <c r="AS34" i="33" s="1"/>
  <c r="AR30" i="33"/>
  <c r="AR34" i="33" s="1"/>
  <c r="AQ30" i="33"/>
  <c r="AQ34" i="33" s="1"/>
  <c r="AP30" i="33"/>
  <c r="AP34" i="33" s="1"/>
  <c r="AO30" i="33"/>
  <c r="AO34" i="33" s="1"/>
  <c r="AN30" i="33"/>
  <c r="AN34" i="33" s="1"/>
  <c r="AM30" i="33"/>
  <c r="AM34" i="33" s="1"/>
  <c r="AL30" i="33"/>
  <c r="AL34" i="33" s="1"/>
  <c r="AK30" i="33"/>
  <c r="AK34" i="33" s="1"/>
  <c r="AJ30" i="33"/>
  <c r="AJ34" i="33" s="1"/>
  <c r="AI30" i="33"/>
  <c r="AI34" i="33" s="1"/>
  <c r="AH30" i="33"/>
  <c r="AH34" i="33" s="1"/>
  <c r="AG30" i="33"/>
  <c r="AG34" i="33" s="1"/>
  <c r="AF30" i="33"/>
  <c r="AF34" i="33" s="1"/>
  <c r="AE30" i="33"/>
  <c r="AE34" i="33" s="1"/>
  <c r="AD30" i="33"/>
  <c r="AD34" i="33" s="1"/>
  <c r="AC30" i="33"/>
  <c r="AC34" i="33" s="1"/>
  <c r="AB30" i="33"/>
  <c r="AB34" i="33" s="1"/>
  <c r="AA30" i="33"/>
  <c r="AA34" i="33" s="1"/>
  <c r="Z30" i="33"/>
  <c r="Z34" i="33" s="1"/>
  <c r="Y30" i="33"/>
  <c r="Y34" i="33" s="1"/>
  <c r="X30" i="33"/>
  <c r="X34" i="33" s="1"/>
  <c r="W30" i="33"/>
  <c r="W34" i="33" s="1"/>
  <c r="V30" i="33"/>
  <c r="V34" i="33" s="1"/>
  <c r="U30" i="33"/>
  <c r="U34" i="33" s="1"/>
  <c r="T30" i="33"/>
  <c r="T34" i="33" s="1"/>
  <c r="S30" i="33"/>
  <c r="S34" i="33" s="1"/>
  <c r="R30" i="33"/>
  <c r="R34" i="33" s="1"/>
  <c r="Q30" i="33"/>
  <c r="Q34" i="33" s="1"/>
  <c r="P30" i="33"/>
  <c r="P34" i="33" s="1"/>
  <c r="O30" i="33"/>
  <c r="O34" i="33" s="1"/>
  <c r="N30" i="33"/>
  <c r="N34" i="33" s="1"/>
  <c r="M30" i="33"/>
  <c r="M34" i="33" s="1"/>
  <c r="L30" i="33"/>
  <c r="L34" i="33" s="1"/>
  <c r="K30" i="33"/>
  <c r="K34" i="33" s="1"/>
  <c r="J30" i="33"/>
  <c r="J34" i="33" s="1"/>
  <c r="I30" i="33"/>
  <c r="I34" i="33" s="1"/>
  <c r="H30" i="33"/>
  <c r="H34" i="33" s="1"/>
  <c r="G30" i="33"/>
  <c r="G34" i="33" s="1"/>
  <c r="F30" i="33"/>
  <c r="F34" i="33" s="1"/>
  <c r="E30" i="33"/>
  <c r="E34" i="33" s="1"/>
  <c r="D30" i="33"/>
  <c r="D34" i="33" s="1"/>
  <c r="C30" i="33"/>
  <c r="C34" i="33" s="1"/>
  <c r="B30" i="33"/>
  <c r="B34" i="33" s="1"/>
  <c r="C158" i="32"/>
  <c r="O152" i="32"/>
  <c r="O151" i="32"/>
  <c r="O150" i="32"/>
  <c r="O149" i="32"/>
  <c r="O148" i="32"/>
  <c r="O147" i="32"/>
  <c r="N143" i="32"/>
  <c r="N142" i="32"/>
  <c r="N141" i="32"/>
  <c r="O85" i="32"/>
  <c r="O84" i="32"/>
  <c r="O83" i="32"/>
  <c r="N82" i="32"/>
  <c r="M82" i="32"/>
  <c r="L82" i="32"/>
  <c r="K82" i="32"/>
  <c r="J82" i="32"/>
  <c r="I82" i="32"/>
  <c r="H82" i="32"/>
  <c r="G82" i="32"/>
  <c r="F82" i="32"/>
  <c r="E82" i="32"/>
  <c r="O82" i="32" s="1"/>
  <c r="D82" i="32"/>
  <c r="C82" i="32"/>
  <c r="O81" i="32"/>
  <c r="O80" i="32"/>
  <c r="O79" i="32"/>
  <c r="N78" i="32"/>
  <c r="M78" i="32"/>
  <c r="L78" i="32"/>
  <c r="K78" i="32"/>
  <c r="J78" i="32"/>
  <c r="I78" i="32"/>
  <c r="H78" i="32"/>
  <c r="G78" i="32"/>
  <c r="F78" i="32"/>
  <c r="E78" i="32"/>
  <c r="O78" i="32" s="1"/>
  <c r="D78" i="32"/>
  <c r="C78" i="32"/>
  <c r="O77" i="32"/>
  <c r="O76" i="32"/>
  <c r="O75" i="32"/>
  <c r="N74" i="32"/>
  <c r="M74" i="32"/>
  <c r="L74" i="32"/>
  <c r="K74" i="32"/>
  <c r="J74" i="32"/>
  <c r="I74" i="32"/>
  <c r="H74" i="32"/>
  <c r="G74" i="32"/>
  <c r="F74" i="32"/>
  <c r="E74" i="32"/>
  <c r="O74" i="32" s="1"/>
  <c r="D74" i="32"/>
  <c r="C74" i="32"/>
  <c r="O73" i="32"/>
  <c r="O72" i="32"/>
  <c r="O71" i="32"/>
  <c r="N70" i="32"/>
  <c r="M70" i="32"/>
  <c r="L70" i="32"/>
  <c r="K70" i="32"/>
  <c r="J70" i="32"/>
  <c r="I70" i="32"/>
  <c r="H70" i="32"/>
  <c r="G70" i="32"/>
  <c r="F70" i="32"/>
  <c r="E70" i="32"/>
  <c r="O70" i="32" s="1"/>
  <c r="D70" i="32"/>
  <c r="C70" i="32"/>
  <c r="O69" i="32"/>
  <c r="O68" i="32"/>
  <c r="O67" i="32"/>
  <c r="N66" i="32"/>
  <c r="M66" i="32"/>
  <c r="L66" i="32"/>
  <c r="K66" i="32"/>
  <c r="J66" i="32"/>
  <c r="I66" i="32"/>
  <c r="H66" i="32"/>
  <c r="G66" i="32"/>
  <c r="F66" i="32"/>
  <c r="E66" i="32"/>
  <c r="O66" i="32" s="1"/>
  <c r="D66" i="32"/>
  <c r="C66" i="32"/>
  <c r="O65" i="32"/>
  <c r="O64" i="32"/>
  <c r="O63" i="32"/>
  <c r="N62" i="32"/>
  <c r="M62" i="32"/>
  <c r="L62" i="32"/>
  <c r="K62" i="32"/>
  <c r="J62" i="32"/>
  <c r="I62" i="32"/>
  <c r="H62" i="32"/>
  <c r="G62" i="32"/>
  <c r="F62" i="32"/>
  <c r="E62" i="32"/>
  <c r="O62" i="32" s="1"/>
  <c r="D62" i="32"/>
  <c r="C62" i="32"/>
  <c r="O61" i="32"/>
  <c r="O60" i="32"/>
  <c r="O59" i="32"/>
  <c r="N58" i="32"/>
  <c r="M58" i="32"/>
  <c r="L58" i="32"/>
  <c r="K58" i="32"/>
  <c r="J58" i="32"/>
  <c r="I58" i="32"/>
  <c r="H58" i="32"/>
  <c r="G58" i="32"/>
  <c r="F58" i="32"/>
  <c r="E58" i="32"/>
  <c r="O58" i="32" s="1"/>
  <c r="D58" i="32"/>
  <c r="C58" i="32"/>
  <c r="O57" i="32"/>
  <c r="O56" i="32"/>
  <c r="O55" i="32"/>
  <c r="N54" i="32"/>
  <c r="M54" i="32"/>
  <c r="L54" i="32"/>
  <c r="K54" i="32"/>
  <c r="J54" i="32"/>
  <c r="I54" i="32"/>
  <c r="H54" i="32"/>
  <c r="G54" i="32"/>
  <c r="F54" i="32"/>
  <c r="E54" i="32"/>
  <c r="O54" i="32" s="1"/>
  <c r="D54" i="32"/>
  <c r="C54" i="32"/>
  <c r="O53" i="32"/>
  <c r="O52" i="32"/>
  <c r="O51" i="32"/>
  <c r="N50" i="32"/>
  <c r="M50" i="32"/>
  <c r="L50" i="32"/>
  <c r="K50" i="32"/>
  <c r="J50" i="32"/>
  <c r="I50" i="32"/>
  <c r="H50" i="32"/>
  <c r="G50" i="32"/>
  <c r="F50" i="32"/>
  <c r="E50" i="32"/>
  <c r="O50" i="32" s="1"/>
  <c r="D50" i="32"/>
  <c r="C50" i="32"/>
  <c r="O49" i="32"/>
  <c r="O48" i="32"/>
  <c r="O47" i="32"/>
  <c r="N46" i="32"/>
  <c r="M46" i="32"/>
  <c r="L46" i="32"/>
  <c r="K46" i="32"/>
  <c r="J46" i="32"/>
  <c r="I46" i="32"/>
  <c r="H46" i="32"/>
  <c r="G46" i="32"/>
  <c r="F46" i="32"/>
  <c r="E46" i="32"/>
  <c r="O46" i="32" s="1"/>
  <c r="D46" i="32"/>
  <c r="C46" i="32"/>
  <c r="O45" i="32"/>
  <c r="O44" i="32"/>
  <c r="O43" i="32"/>
  <c r="N42" i="32"/>
  <c r="M42" i="32"/>
  <c r="L42" i="32"/>
  <c r="K42" i="32"/>
  <c r="J42" i="32"/>
  <c r="I42" i="32"/>
  <c r="H42" i="32"/>
  <c r="G42" i="32"/>
  <c r="F42" i="32"/>
  <c r="E42" i="32"/>
  <c r="O42" i="32" s="1"/>
  <c r="D42" i="32"/>
  <c r="C42" i="32"/>
  <c r="O41" i="32"/>
  <c r="O40" i="32"/>
  <c r="O39" i="32"/>
  <c r="N38" i="32"/>
  <c r="N37" i="32" s="1"/>
  <c r="M38" i="32"/>
  <c r="M37" i="32" s="1"/>
  <c r="L38" i="32"/>
  <c r="K38" i="32"/>
  <c r="J38" i="32"/>
  <c r="I38" i="32"/>
  <c r="H38" i="32"/>
  <c r="H37" i="32" s="1"/>
  <c r="G38" i="32"/>
  <c r="G37" i="32" s="1"/>
  <c r="F38" i="32"/>
  <c r="F37" i="32" s="1"/>
  <c r="E38" i="32"/>
  <c r="O38" i="32" s="1"/>
  <c r="D38" i="32"/>
  <c r="C38" i="32"/>
  <c r="L37" i="32"/>
  <c r="K37" i="32"/>
  <c r="J37" i="32"/>
  <c r="I37" i="32"/>
  <c r="D37" i="32"/>
  <c r="C37" i="32"/>
  <c r="E30" i="32"/>
  <c r="J29" i="32"/>
  <c r="D29" i="32"/>
  <c r="C29" i="32"/>
  <c r="B29" i="32"/>
  <c r="E29" i="32" s="1"/>
  <c r="F23" i="32"/>
  <c r="E23" i="32"/>
  <c r="C23" i="32"/>
  <c r="V22" i="32"/>
  <c r="F22" i="32"/>
  <c r="E22" i="32"/>
  <c r="C22" i="32"/>
  <c r="V21" i="32"/>
  <c r="F21" i="32"/>
  <c r="E21" i="32"/>
  <c r="C21" i="32"/>
  <c r="U20" i="32"/>
  <c r="T20" i="32"/>
  <c r="S20" i="32"/>
  <c r="R20" i="32"/>
  <c r="Q20" i="32"/>
  <c r="P20" i="32"/>
  <c r="O20" i="32"/>
  <c r="N20" i="32"/>
  <c r="V20" i="32" s="1"/>
  <c r="M20" i="32"/>
  <c r="L20" i="32"/>
  <c r="K20" i="32"/>
  <c r="J20" i="32"/>
  <c r="D20" i="32"/>
  <c r="F20" i="32" s="1"/>
  <c r="C20" i="32" s="1"/>
  <c r="B20" i="32"/>
  <c r="C14" i="32"/>
  <c r="C13" i="32"/>
  <c r="C12" i="32"/>
  <c r="C11" i="32"/>
  <c r="C10" i="32"/>
  <c r="B10" i="32"/>
  <c r="E20" i="32" l="1"/>
  <c r="E37" i="32"/>
  <c r="O37" i="32" s="1"/>
  <c r="A26" i="31" l="1"/>
</calcChain>
</file>

<file path=xl/sharedStrings.xml><?xml version="1.0" encoding="utf-8"?>
<sst xmlns="http://schemas.openxmlformats.org/spreadsheetml/2006/main" count="3125" uniqueCount="933">
  <si>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</si>
  <si>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</si>
  <si>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</si>
  <si>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</si>
  <si>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</si>
  <si>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</si>
  <si>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</si>
  <si>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</si>
  <si>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Technology</t>
  </si>
  <si>
    <t>Count</t>
  </si>
  <si>
    <t>Daily Tech Cost</t>
  </si>
  <si>
    <t>SmartLINK</t>
  </si>
  <si>
    <t>Metric</t>
  </si>
  <si>
    <t>%</t>
  </si>
  <si>
    <t>Ankle Monitor</t>
  </si>
  <si>
    <t>Attended</t>
  </si>
  <si>
    <t>Wristworn</t>
  </si>
  <si>
    <t>Failed to Attend</t>
  </si>
  <si>
    <t>VoiceID</t>
  </si>
  <si>
    <t>Total</t>
  </si>
  <si>
    <t>Dual Tech</t>
  </si>
  <si>
    <t xml:space="preserve">Court Data from BI Inc. </t>
  </si>
  <si>
    <t>No Tech</t>
  </si>
  <si>
    <t>*Only Participants with court tracking assigned</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</si>
  <si>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</si>
  <si>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</si>
  <si>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FAMU Status</t>
  </si>
  <si>
    <t>ALIP</t>
  </si>
  <si>
    <t>FAMU</t>
  </si>
  <si>
    <t>ECMS-FAMU</t>
  </si>
  <si>
    <t>Single Adult</t>
  </si>
  <si>
    <t>ECMS-Single Adult</t>
  </si>
  <si>
    <t>Court Data from BI Inc.</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</si>
  <si>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</si>
  <si>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</si>
  <si>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</si>
  <si>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</si>
  <si>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</si>
  <si>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</si>
  <si>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</si>
  <si>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</si>
  <si>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</si>
  <si>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</si>
  <si>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</si>
  <si>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</si>
  <si>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</si>
  <si>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</si>
  <si>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</si>
  <si>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</si>
  <si>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</si>
  <si>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</si>
  <si>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</si>
  <si>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</si>
  <si>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</si>
  <si>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</si>
  <si>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</si>
  <si>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</si>
  <si>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</si>
  <si>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</si>
  <si>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</si>
  <si>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</si>
  <si>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</si>
  <si>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</si>
  <si>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</si>
  <si>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</si>
  <si>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</si>
  <si>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</si>
  <si>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</si>
  <si>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</si>
  <si>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</si>
  <si>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</si>
  <si>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01/21/2025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</si>
  <si>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</si>
  <si>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</si>
  <si>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</si>
  <si>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</si>
  <si>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</si>
  <si>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</si>
  <si>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</si>
  <si>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</si>
  <si>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</si>
  <si>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</si>
  <si>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</si>
  <si>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</si>
  <si>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</si>
  <si>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</si>
  <si>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</si>
  <si>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</si>
  <si>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</si>
  <si>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</si>
  <si>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</si>
  <si>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</si>
  <si>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</si>
  <si>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</si>
  <si>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</si>
  <si>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</si>
  <si>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</si>
  <si>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</si>
  <si>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</si>
  <si>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</si>
  <si>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</si>
  <si>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</si>
  <si>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</si>
  <si>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</si>
  <si>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</si>
  <si>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</si>
  <si>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</si>
  <si>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</si>
  <si>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</si>
  <si>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Pending Final Report</t>
  </si>
  <si>
    <t>ADELANTO ICE PROCESSING CENTER</t>
  </si>
  <si>
    <t>10250 RANCHO ROAD</t>
  </si>
  <si>
    <t>ADELANTO</t>
  </si>
  <si>
    <t>CA</t>
  </si>
  <si>
    <t>LOS</t>
  </si>
  <si>
    <t>CDF</t>
  </si>
  <si>
    <t>Scheduled</t>
  </si>
  <si>
    <t>Pass</t>
  </si>
  <si>
    <t>ALAMANCE COUNTY DETENTION FACILITY</t>
  </si>
  <si>
    <t>109 SOUTH MAPLE STREET</t>
  </si>
  <si>
    <t>GRAHAM</t>
  </si>
  <si>
    <t>NC</t>
  </si>
  <si>
    <t>ATL</t>
  </si>
  <si>
    <t>IGSA</t>
  </si>
  <si>
    <t xml:space="preserve">Scheduled </t>
  </si>
  <si>
    <t>NDS 2019</t>
  </si>
  <si>
    <t>ALEXANDRIA STAGING FACILITY</t>
  </si>
  <si>
    <t>96 GEORGE THOMPSON DRIVE</t>
  </si>
  <si>
    <t>ALEXANDRIA</t>
  </si>
  <si>
    <t>LA</t>
  </si>
  <si>
    <t>STAGING</t>
  </si>
  <si>
    <t>Male</t>
  </si>
  <si>
    <t>N/A</t>
  </si>
  <si>
    <t>ALLEN PARISH PUBLIC SAFETY COMPLEX</t>
  </si>
  <si>
    <t>7340 HIGHWAY 26 WEST</t>
  </si>
  <si>
    <t>OBERLIN</t>
  </si>
  <si>
    <t>BAKER COUNTY SHERIFF DEPT.</t>
  </si>
  <si>
    <t>1 SHERIFF OFFICE DRIVE</t>
  </si>
  <si>
    <t>MACCLENNY</t>
  </si>
  <si>
    <t>FL</t>
  </si>
  <si>
    <t>MIA</t>
  </si>
  <si>
    <t>BALDWIN COUNTY CORRECTIONAL CENTER</t>
  </si>
  <si>
    <t>200 HAND AVE.</t>
  </si>
  <si>
    <t>BAY MINETTE</t>
  </si>
  <si>
    <t>AL</t>
  </si>
  <si>
    <t>USMS IGA</t>
  </si>
  <si>
    <t>Fail</t>
  </si>
  <si>
    <t>BLUEBONNET DETENTION FACILITY</t>
  </si>
  <si>
    <t>400 2ND STREET</t>
  </si>
  <si>
    <t>ANSON</t>
  </si>
  <si>
    <t>TX</t>
  </si>
  <si>
    <t>DAL</t>
  </si>
  <si>
    <t>BOONE COUNTY JAIL</t>
  </si>
  <si>
    <t>3020 CONRAD LANE</t>
  </si>
  <si>
    <t>BURLINGTON</t>
  </si>
  <si>
    <t>KY</t>
  </si>
  <si>
    <t>CHI</t>
  </si>
  <si>
    <t>BROWARD COUNTY JAIL</t>
  </si>
  <si>
    <t>555 SE 1ST AVENUE</t>
  </si>
  <si>
    <t>FT.LAUDERDALE</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</si>
  <si>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</si>
  <si>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</si>
  <si>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</si>
  <si>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</si>
  <si>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</si>
  <si>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</si>
  <si>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</si>
  <si>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</si>
  <si>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</si>
  <si>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</si>
  <si>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</si>
  <si>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</si>
  <si>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</si>
  <si>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</si>
  <si>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</si>
  <si>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</si>
  <si>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</si>
  <si>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</si>
  <si>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</si>
  <si>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</si>
  <si>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</si>
  <si>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</si>
  <si>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</si>
  <si>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</si>
  <si>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</si>
  <si>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</si>
  <si>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</si>
  <si>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</si>
  <si>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</si>
  <si>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</si>
  <si>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</si>
  <si>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</si>
  <si>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</si>
  <si>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</si>
  <si>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</si>
  <si>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</si>
  <si>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</si>
  <si>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</si>
  <si>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</si>
  <si>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</si>
  <si>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</si>
  <si>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</si>
  <si>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</si>
  <si>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</si>
  <si>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</si>
  <si>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</si>
  <si>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</si>
  <si>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</si>
  <si>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</si>
  <si>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</si>
  <si>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</si>
  <si>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</si>
  <si>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</si>
  <si>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</si>
  <si>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</si>
  <si>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</si>
  <si>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</si>
  <si>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</si>
  <si>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</si>
  <si>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</si>
  <si>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</si>
  <si>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</si>
  <si>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</si>
  <si>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</si>
  <si>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</si>
  <si>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</si>
  <si>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</si>
  <si>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</si>
  <si>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</si>
  <si>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</si>
  <si>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</si>
  <si>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</si>
  <si>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</si>
  <si>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</si>
  <si>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</si>
  <si>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</si>
  <si>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</si>
  <si>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</si>
  <si>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</si>
  <si>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</si>
  <si>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</si>
  <si>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</si>
  <si>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</si>
  <si>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</si>
  <si>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</si>
  <si>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</si>
  <si>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</si>
  <si>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</si>
  <si>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</si>
  <si>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</si>
  <si>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</si>
  <si>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</si>
  <si>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</si>
  <si>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</si>
  <si>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</si>
  <si>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</si>
  <si>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</si>
  <si>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</si>
  <si>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</si>
  <si>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</si>
  <si>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</si>
  <si>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</si>
  <si>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</si>
  <si>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</si>
  <si>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</si>
  <si>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</si>
  <si>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</si>
  <si>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</si>
  <si>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</si>
  <si>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</si>
  <si>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</si>
  <si>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</si>
  <si>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</si>
  <si>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</si>
  <si>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</si>
  <si>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</si>
  <si>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</si>
  <si>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</si>
  <si>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</si>
  <si>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</si>
  <si>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</si>
  <si>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</si>
  <si>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</si>
  <si>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</si>
  <si>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</si>
  <si>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</si>
  <si>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</si>
  <si>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</si>
  <si>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</si>
  <si>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GRAYSON COUNTY JAIL</t>
  </si>
  <si>
    <t>320 SHAW STATION ROAD</t>
  </si>
  <si>
    <t>LEITCHFIELD</t>
  </si>
  <si>
    <t>GUAYNABO MDC (SAN JUAN)</t>
  </si>
  <si>
    <t>HWY 28 INTSECT OF ROAD 165</t>
  </si>
  <si>
    <t>SAN JUAN</t>
  </si>
  <si>
    <t>PR</t>
  </si>
  <si>
    <t>BOP</t>
  </si>
  <si>
    <t>HANCOCK COUNTY PUBLIC SAFETY COMPLEX</t>
  </si>
  <si>
    <t>8450 HIGHWAY 90</t>
  </si>
  <si>
    <t>BAY ST. LOUIS</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</si>
  <si>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</si>
  <si>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</si>
  <si>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</si>
  <si>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</si>
  <si>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</si>
  <si>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</si>
  <si>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</si>
  <si>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</si>
  <si>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</si>
  <si>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</si>
  <si>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</si>
  <si>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</si>
  <si>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</si>
  <si>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</si>
  <si>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</si>
  <si>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</si>
  <si>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</si>
  <si>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</si>
  <si>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</si>
  <si>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</si>
  <si>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</si>
  <si>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</si>
  <si>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</si>
  <si>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</si>
  <si>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</si>
  <si>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</si>
  <si>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</si>
  <si>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</si>
  <si>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</si>
  <si>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</si>
  <si>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</si>
  <si>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</si>
  <si>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</si>
  <si>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CORRECTIONAL CENTER</t>
  </si>
  <si>
    <t>810 COMMERCE STREET</t>
  </si>
  <si>
    <t>KARNES CITY</t>
  </si>
  <si>
    <t>SNA</t>
  </si>
  <si>
    <t>KARNES COUNTY IMMIGRATION PROCESSING CENTER</t>
  </si>
  <si>
    <t>409 FM 1144</t>
  </si>
  <si>
    <t>KAY CO JUSTICE FACILITY</t>
  </si>
  <si>
    <t>1101 WEST DRY ROAD</t>
  </si>
  <si>
    <t>NEWKIRK</t>
  </si>
  <si>
    <t>OK</t>
  </si>
  <si>
    <t>KNOX COUNTY DETENTION FACILITY</t>
  </si>
  <si>
    <t>5001 MALONEYVILLE RD</t>
  </si>
  <si>
    <t>KNOXVILLE</t>
  </si>
  <si>
    <t>TN</t>
  </si>
  <si>
    <t>KROME NORTH SERVICE PROCESSING CENTER</t>
  </si>
  <si>
    <t>18201 SW 12TH ST</t>
  </si>
  <si>
    <t>MIAMI</t>
  </si>
  <si>
    <t>LA PAZ COUNTY ADULT DETENTION FACILITY</t>
  </si>
  <si>
    <t>1109 ARIZONA AVE.</t>
  </si>
  <si>
    <t>PARKER</t>
  </si>
  <si>
    <t>LAREDO PROCESSING CENTER</t>
  </si>
  <si>
    <t>4702 EAST SAUNDERS STREET</t>
  </si>
  <si>
    <t>LAREDO</t>
  </si>
  <si>
    <t>LEXINGTON COUNTY JAIL</t>
  </si>
  <si>
    <t>521 GIBSON ROAD</t>
  </si>
  <si>
    <t>LEXINGTON</t>
  </si>
  <si>
    <t>SC</t>
  </si>
  <si>
    <t>LIMESTONE COUNTY DETENTION CENTER</t>
  </si>
  <si>
    <t>910 NORTH TYUS STREET</t>
  </si>
  <si>
    <t>GROESBECK</t>
  </si>
  <si>
    <t>LUBBOCK COUNTY DETENTION CENTER</t>
  </si>
  <si>
    <t>811 MAIN STREET</t>
  </si>
  <si>
    <t>LUBBOCK</t>
  </si>
  <si>
    <t>MADISON COUNTY JAIL</t>
  </si>
  <si>
    <t>2935 HIGHWAY 51</t>
  </si>
  <si>
    <t>CANTON</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</si>
  <si>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</si>
  <si>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</si>
  <si>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</si>
  <si>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</si>
  <si>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</si>
  <si>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</si>
  <si>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</si>
  <si>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</si>
  <si>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</si>
  <si>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</si>
  <si>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</si>
  <si>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</si>
  <si>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PAHRUMP</t>
  </si>
  <si>
    <t xml:space="preserve"> 9/19/2024</t>
  </si>
  <si>
    <t>NEW HANOVER COUNTY JAIL</t>
  </si>
  <si>
    <t>3950 JUVENILE RD</t>
  </si>
  <si>
    <t>CASTLE HAYNE</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</si>
  <si>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</si>
  <si>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</si>
  <si>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</si>
  <si>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</si>
  <si>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</si>
  <si>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</si>
  <si>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</si>
  <si>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</si>
  <si>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</si>
  <si>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</si>
  <si>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</si>
  <si>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</si>
  <si>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</si>
  <si>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</si>
  <si>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</si>
  <si>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</si>
  <si>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</si>
  <si>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</si>
  <si>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</si>
  <si>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</si>
  <si>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</si>
  <si>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</si>
  <si>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</si>
  <si>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</si>
  <si>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</si>
  <si>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</si>
  <si>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</si>
  <si>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</si>
  <si>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</si>
  <si>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</si>
  <si>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</si>
  <si>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</si>
  <si>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</si>
  <si>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</si>
  <si>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</si>
  <si>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</si>
  <si>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</si>
  <si>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</si>
  <si>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</si>
  <si>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</si>
  <si>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</si>
  <si>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</si>
  <si>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</si>
  <si>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</si>
  <si>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</si>
  <si>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</si>
  <si>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</si>
  <si>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</si>
  <si>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</si>
  <si>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</si>
  <si>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</si>
  <si>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</si>
  <si>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</si>
  <si>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</si>
  <si>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</si>
  <si>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</si>
  <si>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</si>
  <si>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</si>
  <si>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</si>
  <si>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</si>
  <si>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</si>
  <si>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</si>
  <si>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</si>
  <si>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</si>
  <si>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</si>
  <si>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USMS CDF</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</si>
  <si>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</si>
  <si>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</si>
  <si>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</si>
  <si>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</si>
  <si>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</si>
  <si>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</si>
  <si>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</si>
  <si>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</si>
  <si>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</si>
  <si>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</si>
  <si>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</si>
  <si>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</si>
  <si>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</si>
  <si>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</si>
  <si>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</si>
  <si>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</si>
  <si>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</si>
  <si>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</si>
  <si>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</si>
  <si>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</si>
  <si>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</si>
  <si>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</si>
  <si>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</si>
  <si>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</si>
  <si>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</si>
  <si>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</si>
  <si>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</si>
  <si>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</si>
  <si>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</si>
  <si>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</si>
  <si>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</si>
  <si>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</si>
  <si>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</si>
  <si>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</si>
  <si>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</si>
  <si>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</si>
  <si>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</si>
  <si>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</si>
  <si>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</si>
  <si>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</si>
  <si>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</si>
  <si>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</si>
  <si>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</si>
  <si>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</si>
  <si>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</si>
  <si>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</si>
  <si>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</si>
  <si>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</si>
  <si>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</si>
  <si>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</si>
  <si>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</si>
  <si>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</si>
  <si>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</si>
  <si>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</si>
  <si>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</si>
  <si>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</si>
  <si>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</si>
  <si>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</si>
  <si>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</si>
  <si>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</si>
  <si>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</si>
  <si>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</si>
  <si>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</si>
  <si>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</si>
  <si>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</si>
  <si>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</si>
  <si>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</si>
  <si>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</si>
  <si>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r>
      <t xml:space="preserve">January 2025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</si>
  <si>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t>Facilities</t>
  </si>
  <si>
    <t>Placement Count</t>
  </si>
  <si>
    <t>LARKIN BEHAVIORAL HEALTH SVCS</t>
  </si>
  <si>
    <t>MONTGOMERY COUNTY CORRECTIONAL FACILITY</t>
  </si>
  <si>
    <t>MAIN - FOLKSTON IPC (D RAY JAMES)</t>
  </si>
  <si>
    <t>Grand Total</t>
  </si>
  <si>
    <r>
      <t xml:space="preserve">December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</si>
  <si>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</si>
  <si>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</si>
  <si>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</si>
  <si>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</si>
  <si>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</si>
  <si>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</si>
  <si>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</si>
  <si>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</si>
  <si>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</si>
  <si>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</si>
  <si>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</si>
  <si>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</si>
  <si>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</si>
  <si>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</si>
  <si>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</si>
  <si>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</si>
  <si>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</si>
  <si>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</si>
  <si>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</si>
  <si>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</si>
  <si>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</si>
  <si>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</si>
  <si>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</si>
  <si>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</si>
  <si>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</si>
  <si>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</si>
  <si>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</si>
  <si>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</si>
  <si>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</si>
  <si>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</si>
  <si>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</si>
  <si>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</si>
  <si>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</si>
  <si>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</si>
  <si>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</si>
  <si>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</si>
  <si>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</si>
  <si>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</si>
  <si>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</si>
  <si>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</si>
  <si>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</si>
  <si>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</si>
  <si>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</si>
  <si>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</si>
  <si>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</si>
  <si>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</si>
  <si>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</si>
  <si>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</si>
  <si>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</si>
  <si>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</si>
  <si>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</si>
  <si>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</si>
  <si>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</si>
  <si>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</si>
  <si>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</si>
  <si>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</si>
  <si>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</si>
  <si>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</si>
  <si>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</si>
  <si>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</si>
  <si>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</si>
  <si>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</si>
  <si>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</si>
  <si>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</si>
  <si>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</si>
  <si>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</si>
  <si>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</si>
  <si>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</si>
  <si>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</si>
  <si>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</si>
  <si>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</si>
  <si>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</si>
  <si>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</si>
  <si>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</si>
  <si>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</si>
  <si>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</si>
  <si>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</si>
  <si>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</si>
  <si>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</si>
  <si>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</si>
  <si>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</si>
  <si>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</si>
  <si>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</si>
  <si>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</si>
  <si>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</si>
  <si>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</si>
  <si>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</si>
  <si>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</si>
  <si>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</si>
  <si>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</si>
  <si>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</si>
  <si>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</si>
  <si>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</si>
  <si>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</si>
  <si>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</si>
  <si>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</si>
  <si>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</si>
  <si>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</si>
  <si>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</si>
  <si>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</si>
  <si>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</si>
  <si>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</si>
  <si>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</si>
  <si>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</si>
  <si>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</si>
  <si>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</si>
  <si>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</si>
  <si>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</si>
  <si>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</si>
  <si>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</si>
  <si>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</si>
  <si>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</si>
  <si>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</si>
  <si>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</si>
  <si>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</si>
  <si>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</si>
  <si>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</si>
  <si>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</si>
  <si>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</si>
  <si>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</si>
  <si>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</si>
  <si>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</si>
  <si>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</si>
  <si>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</si>
  <si>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</si>
  <si>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</si>
  <si>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</si>
  <si>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</si>
  <si>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</si>
  <si>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</si>
  <si>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</si>
  <si>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</si>
  <si>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</si>
  <si>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</si>
  <si>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</si>
  <si>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</si>
  <si>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</si>
  <si>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</si>
  <si>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</si>
  <si>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</si>
  <si>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</si>
  <si>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</si>
  <si>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</si>
  <si>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</si>
  <si>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</si>
  <si>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</si>
  <si>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</si>
  <si>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</si>
  <si>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</si>
  <si>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</si>
  <si>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</si>
  <si>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</si>
  <si>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</si>
  <si>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</si>
  <si>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</si>
  <si>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</si>
  <si>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</si>
  <si>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</si>
  <si>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</si>
  <si>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</si>
  <si>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</si>
  <si>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</si>
  <si>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</si>
  <si>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</si>
  <si>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</si>
  <si>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</si>
  <si>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</si>
  <si>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</si>
  <si>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</si>
  <si>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</si>
  <si>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</si>
  <si>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</si>
  <si>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</si>
  <si>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</si>
  <si>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</si>
  <si>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</si>
  <si>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</si>
  <si>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</si>
  <si>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</si>
  <si>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</si>
  <si>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</si>
  <si>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</si>
  <si>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</si>
  <si>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</si>
  <si>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</si>
  <si>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</si>
  <si>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</si>
  <si>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</si>
  <si>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</si>
  <si>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</si>
  <si>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</si>
  <si>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</si>
  <si>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</si>
  <si>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</si>
  <si>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</si>
  <si>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</si>
  <si>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</si>
  <si>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</si>
  <si>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</si>
  <si>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</si>
  <si>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</si>
  <si>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</si>
  <si>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</si>
  <si>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</si>
  <si>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Active ATD Participants and Average Length in Program, FY25,  as of 2/8/2025, by AOR and Technology</t>
  </si>
  <si>
    <t>Data from OBP Report, 2.9.2025</t>
  </si>
  <si>
    <t>FY25 thru January Court Appearance: Final Hearings*</t>
  </si>
  <si>
    <t>Data from BI Inc. Participants Report, 2.8.2025</t>
  </si>
  <si>
    <t>FY25 thru January Court Appearance: Total Hearings*</t>
  </si>
  <si>
    <t>ICE DETENTION DATA, FY2025</t>
  </si>
  <si>
    <t>ICE Currently Detained by Processing Disposition: FY2025</t>
  </si>
  <si>
    <t>Average Time from USCIS Fear Decision Service Date to ICE Release (In Days)</t>
  </si>
  <si>
    <t>Aliens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</si>
  <si>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</si>
  <si>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</si>
  <si>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</si>
  <si>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</si>
  <si>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</si>
  <si>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</si>
  <si>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</si>
  <si>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</si>
  <si>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</si>
  <si>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</si>
  <si>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</si>
  <si>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</si>
  <si>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</si>
  <si>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</si>
  <si>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</si>
  <si>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</si>
  <si>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</si>
  <si>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</si>
  <si>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</si>
  <si>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</si>
  <si>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</si>
  <si>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</si>
  <si>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</si>
  <si>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</si>
  <si>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</si>
  <si>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</si>
  <si>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</si>
  <si>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</si>
  <si>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</si>
  <si>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</si>
  <si>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</si>
  <si>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</si>
  <si>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</si>
  <si>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</si>
  <si>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</si>
  <si>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</si>
  <si>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</si>
  <si>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</si>
  <si>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</si>
  <si>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</si>
  <si>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</si>
  <si>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</si>
  <si>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</si>
  <si>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</si>
  <si>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</si>
  <si>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</si>
  <si>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</si>
  <si>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</si>
  <si>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</si>
  <si>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</si>
  <si>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</si>
  <si>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</si>
  <si>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</si>
  <si>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</si>
  <si>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</si>
  <si>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</si>
  <si>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</si>
  <si>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</si>
  <si>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</si>
  <si>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</si>
  <si>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</si>
  <si>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</si>
  <si>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</si>
  <si>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</si>
  <si>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</si>
  <si>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</si>
  <si>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</si>
  <si>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</si>
  <si>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</si>
  <si>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</si>
  <si>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</si>
  <si>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CALHOMI CALHOUN CO., BATTLE CR,MI</t>
  </si>
  <si>
    <t>CALHOMI</t>
  </si>
  <si>
    <t>CARDFVA</t>
  </si>
  <si>
    <t>DENICDF</t>
  </si>
  <si>
    <t>EDNDCTX</t>
  </si>
  <si>
    <t>EPC</t>
  </si>
  <si>
    <t>ELOY FED CTR FACILITY (CORE CIVIC)</t>
  </si>
  <si>
    <t>EAZ</t>
  </si>
  <si>
    <t>FIPCAGA</t>
  </si>
  <si>
    <t>FIPCMGA</t>
  </si>
  <si>
    <t>HOUSTON CONTRACT DET.FAC.</t>
  </si>
  <si>
    <t>HOUICDF</t>
  </si>
  <si>
    <t>KROME NORTH SPC</t>
  </si>
  <si>
    <t>KRO</t>
  </si>
  <si>
    <t>MTGPCTX</t>
  </si>
  <si>
    <t>NW ICE PROCESSING CTR</t>
  </si>
  <si>
    <t>CSCNWWA</t>
  </si>
  <si>
    <t>CCASDCA</t>
  </si>
  <si>
    <t>PLYMOMA</t>
  </si>
  <si>
    <t>River Correctional Center</t>
  </si>
  <si>
    <t>RVRCCLA</t>
  </si>
  <si>
    <t>STCDFTX</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</si>
  <si>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</si>
  <si>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</si>
  <si>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</si>
  <si>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</si>
  <si>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</si>
  <si>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</si>
  <si>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</si>
  <si>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</si>
  <si>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</si>
  <si>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</si>
  <si>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</si>
  <si>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</si>
  <si>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</si>
  <si>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</si>
  <si>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</si>
  <si>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</si>
  <si>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</si>
  <si>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</si>
  <si>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</si>
  <si>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</si>
  <si>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</si>
  <si>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</si>
  <si>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</si>
  <si>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</si>
  <si>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Alien Arrests FY2018 - EOFY2024</t>
  </si>
  <si>
    <t>Arrests</t>
  </si>
  <si>
    <t>FY2018</t>
  </si>
  <si>
    <t>FY2019</t>
  </si>
  <si>
    <t>FY2020</t>
  </si>
  <si>
    <t>FY2021</t>
  </si>
  <si>
    <t xml:space="preserve">FY2022 </t>
  </si>
  <si>
    <t>United States Armed Forces Alien Bookins FY2018 - EOFY2024</t>
  </si>
  <si>
    <t>Bookins</t>
  </si>
  <si>
    <t>United States Armed Forces Alien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</si>
  <si>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</si>
  <si>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</si>
  <si>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</si>
  <si>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</si>
  <si>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</si>
  <si>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</si>
  <si>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</si>
  <si>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</si>
  <si>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</si>
  <si>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</si>
  <si>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</si>
  <si>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</si>
  <si>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</si>
  <si>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</si>
  <si>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</si>
  <si>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</si>
  <si>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</si>
  <si>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</si>
  <si>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</si>
  <si>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</si>
  <si>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</si>
  <si>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</si>
  <si>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</si>
  <si>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</si>
  <si>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</si>
  <si>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</si>
  <si>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</si>
  <si>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</si>
  <si>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</si>
  <si>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02/08/2025 (IIDS Run Date 02/10/2025; EID as of 02/08/2025).</t>
  </si>
  <si>
    <t>FY2025 and FY2024 ICE Final Book Outs</t>
  </si>
  <si>
    <t>FY2025 YTD ICE Final Book Out data are updated through 02/08/2025 (IIDS Run Date 02/10/2025; EID as of 02/08/2025).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</si>
  <si>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</si>
  <si>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</si>
  <si>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</si>
  <si>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</si>
  <si>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</si>
  <si>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02/08/2025 (IIDS Run Date 02/10/2025; EID as of 02/08/2025).</t>
  </si>
  <si>
    <t>ICE Departures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</si>
  <si>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</si>
  <si>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02/09/2025 (IIDS Run Date 02/10/2025; EID as of 02/09/2025).</t>
  </si>
  <si>
    <t>Processing dispositions of Other may include, but are not limited to, Aliens processed under Administrative Removal, Visa Waiver Program Removal, Stowaway or Crewmember.</t>
  </si>
  <si>
    <t>FY2025 ICE Initial Book-Ins</t>
  </si>
  <si>
    <t>FY2025 YTD ICE Book-ins data is updated through 02/08/2025 (IIDS Run Date 02/10/2025; EID as of 02/08/2025).</t>
  </si>
  <si>
    <t>USCIS Average Time from USCIS Fear Decision Service Date to ICE Release (In Days) &amp; Aliens with USCIS-Established Fear Decisions in an ICE Detention Facility</t>
  </si>
  <si>
    <t>Aliens Currently in ICE Detention Facilities data are a snapshot as 02/09/2025 (IIDS Run Date 02/10/2025; EID as of 02/09/2025).</t>
  </si>
  <si>
    <t>USCIS provided data containing APSO (Asylum Pre Screening Officer) cases clocked during FY2023 - FY2025. Data were received on 02/10/2025.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</si>
  <si>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</si>
  <si>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</si>
  <si>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440,550 records in the USCIS provided data, the breakdown of the fear screening determinations is as follows; 211,451 positive fear screening determinations, 158,133 negative fear screening determinations and 70,883 without an identified determination. Of the 211,451 with positive fear screening determinations; 127,238 have Persecution Claim Established and 84,213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</si>
  <si>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</si>
  <si>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440,550 unique fear determinations and 35,479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</si>
  <si>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</si>
  <si>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The two categories the ICLOS and Detainees tab is broken out by are
• Adult Facility Aleins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Aliens
o	Anyone who is in an adult facility and does not have a post determined positive fear claim at the date of the snapshot 
•	Single Adults with a Positive Fear Determination Still in Custody
o	Anyone who is in an adult facility and has a post determined positive fear claim at the date of the snapshot </t>
  </si>
  <si>
    <t>ICE ICLOS and Detainees Data are updated through 02/11/2025 (IIDS Run Date 02/12/2025; EID as of 02/11/2025).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</si>
  <si>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</si>
  <si>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</si>
  <si>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01/01/2024 - 02/10/2025. Data were received on 02/11/2025.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</si>
  <si>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</si>
  <si>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</si>
  <si>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02/11/2025 (IIDS Run Date 02/12/2025; EID as of 02/11/2025).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</si>
  <si>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</si>
  <si>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</si>
  <si>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</si>
  <si>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Country of Citizenship is derived from the ICE system of record as it is input by the officer at the time of processing. An "Unknown" Country indicates the alien failed or refused to identify a country of citizenship or the officer lacked documentation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</si>
</sst>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s>
  <fonts count="53"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2"/>
      <name val="Calibri"/>
      <family val="2"/>
      <scheme val="minor"/>
    </font>
    <font>
      <sz val="12"/>
      <color theme="1"/>
      <name val="Calibri"/>
      <family val="2"/>
      <scheme val="minor"/>
    </font>
    <font>
      <sz val="12"/>
      <color indexed="8"/>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sz val="12"/>
      <color rgb="FFFF0000"/>
      <name val="Calibri"/>
      <family val="2"/>
      <scheme val="minor"/>
    </font>
    <font>
      <sz val="12"/>
      <color rgb="FF000000"/>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7" fillId="0" borderId="0"/>
    <xf numFmtId="0" fontId="12" fillId="0" borderId="0"/>
    <xf numFmtId="44" fontId="1" fillId="0" borderId="0" applyFont="0" applyFill="0" applyBorder="0" applyAlignment="0" applyProtection="0"/>
    <xf numFmtId="9" fontId="1" fillId="0" borderId="0" applyFont="0" applyFill="0" applyBorder="0" applyAlignment="0" applyProtection="0"/>
  </cellStyleXfs>
  <cellXfs count="457">
    <xf numFmtId="0" fontId="0" fillId="0" borderId="0" xfId="0"/>
    <xf numFmtId="0" fontId="0" fillId="0" borderId="0" xfId="0" applyAlignment="1">
      <alignment horizontal="left" vertical="top"/>
    </xf>
    <xf numFmtId="0" fontId="3" fillId="0" borderId="0" xfId="4" applyFont="1" applyAlignment="1">
      <alignment horizontal="left" vertical="center"/>
    </xf>
    <xf numFmtId="0" fontId="4" fillId="5" borderId="0" xfId="3" applyFont="1" applyFill="1" applyAlignment="1">
      <alignment vertical="center" wrapText="1"/>
    </xf>
    <xf numFmtId="0" fontId="8" fillId="5" borderId="7" xfId="3" applyFont="1" applyFill="1" applyBorder="1" applyAlignment="1">
      <alignment vertical="center" wrapText="1"/>
    </xf>
    <xf numFmtId="0" fontId="10" fillId="5" borderId="4" xfId="3" applyFont="1" applyFill="1" applyBorder="1" applyAlignment="1">
      <alignment vertical="center" wrapText="1"/>
    </xf>
    <xf numFmtId="0" fontId="9" fillId="4" borderId="0" xfId="2" applyFont="1" applyFill="1" applyAlignment="1">
      <alignment vertical="top"/>
    </xf>
    <xf numFmtId="0" fontId="0" fillId="2" borderId="0" xfId="0" applyFill="1"/>
    <xf numFmtId="0" fontId="0" fillId="0" borderId="5" xfId="0" applyBorder="1"/>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49" fontId="11" fillId="2" borderId="11" xfId="0" applyNumberFormat="1" applyFont="1" applyFill="1" applyBorder="1" applyAlignment="1">
      <alignment vertical="top" wrapText="1"/>
    </xf>
    <xf numFmtId="49" fontId="11" fillId="0" borderId="11" xfId="0" applyNumberFormat="1" applyFont="1" applyBorder="1" applyAlignment="1">
      <alignment vertical="top" wrapText="1"/>
    </xf>
    <xf numFmtId="0" fontId="0" fillId="0" borderId="1" xfId="0" applyBorder="1" applyAlignment="1">
      <alignment horizontal="left"/>
    </xf>
    <xf numFmtId="0" fontId="4" fillId="0" borderId="0" xfId="3" applyFont="1" applyAlignment="1">
      <alignment vertical="center" wrapText="1"/>
    </xf>
    <xf numFmtId="164" fontId="0" fillId="0" borderId="0" xfId="0" applyNumberFormat="1"/>
    <xf numFmtId="0" fontId="13" fillId="6" borderId="19" xfId="0" applyFont="1" applyFill="1" applyBorder="1"/>
    <xf numFmtId="0" fontId="0" fillId="0" borderId="1" xfId="0" applyBorder="1"/>
    <xf numFmtId="0" fontId="17" fillId="6" borderId="9"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3" fillId="6" borderId="1" xfId="0" applyFont="1" applyFill="1" applyBorder="1"/>
    <xf numFmtId="0" fontId="17" fillId="6" borderId="1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8" borderId="1" xfId="0" applyFont="1" applyFill="1" applyBorder="1"/>
    <xf numFmtId="0" fontId="13" fillId="8" borderId="1" xfId="0" applyFont="1" applyFill="1" applyBorder="1" applyAlignment="1">
      <alignment horizontal="left"/>
    </xf>
    <xf numFmtId="0" fontId="9" fillId="0" borderId="0" xfId="2" applyFont="1" applyAlignment="1">
      <alignment vertical="top"/>
    </xf>
    <xf numFmtId="0" fontId="16" fillId="0" borderId="0" xfId="0" applyFont="1"/>
    <xf numFmtId="2" fontId="20" fillId="9" borderId="22" xfId="0" applyNumberFormat="1" applyFont="1" applyFill="1" applyBorder="1" applyAlignment="1">
      <alignment horizontal="right" vertical="center"/>
    </xf>
    <xf numFmtId="0" fontId="20" fillId="9" borderId="22" xfId="0" applyFont="1" applyFill="1" applyBorder="1" applyAlignment="1">
      <alignment horizontal="right" vertical="center"/>
    </xf>
    <xf numFmtId="0" fontId="20" fillId="9" borderId="23" xfId="0" applyFont="1" applyFill="1" applyBorder="1" applyAlignment="1">
      <alignment vertical="center"/>
    </xf>
    <xf numFmtId="2" fontId="21" fillId="0" borderId="22" xfId="0" applyNumberFormat="1" applyFont="1" applyBorder="1" applyAlignment="1">
      <alignment horizontal="right" vertical="center"/>
    </xf>
    <xf numFmtId="0" fontId="21" fillId="0" borderId="22" xfId="0" applyFont="1" applyBorder="1" applyAlignment="1">
      <alignment horizontal="right" vertical="center"/>
    </xf>
    <xf numFmtId="0" fontId="21" fillId="0" borderId="23" xfId="0" applyFont="1" applyBorder="1" applyAlignment="1">
      <alignment vertical="center"/>
    </xf>
    <xf numFmtId="0" fontId="21" fillId="0" borderId="23" xfId="0" applyFont="1" applyBorder="1" applyAlignment="1">
      <alignment vertical="center" wrapText="1"/>
    </xf>
    <xf numFmtId="0" fontId="20" fillId="9" borderId="24" xfId="0" applyFont="1" applyFill="1" applyBorder="1" applyAlignment="1">
      <alignment vertical="center" wrapText="1"/>
    </xf>
    <xf numFmtId="0" fontId="20" fillId="9" borderId="15" xfId="0" applyFont="1" applyFill="1" applyBorder="1" applyAlignment="1">
      <alignmen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0" fillId="0" borderId="0" xfId="0" applyAlignment="1">
      <alignment vertical="center"/>
    </xf>
    <xf numFmtId="0" fontId="20" fillId="9" borderId="24" xfId="0" applyFont="1" applyFill="1" applyBorder="1" applyAlignment="1">
      <alignment vertical="center"/>
    </xf>
    <xf numFmtId="0" fontId="20" fillId="9" borderId="25" xfId="0" applyFont="1" applyFill="1" applyBorder="1" applyAlignment="1">
      <alignment vertical="center"/>
    </xf>
    <xf numFmtId="0" fontId="5" fillId="0" borderId="0" xfId="0" applyFont="1"/>
    <xf numFmtId="0" fontId="9" fillId="4" borderId="18" xfId="2" applyFont="1" applyFill="1" applyBorder="1" applyAlignment="1">
      <alignment horizontal="center" vertical="top"/>
    </xf>
    <xf numFmtId="0" fontId="5" fillId="0" borderId="26" xfId="0" applyFont="1" applyBorder="1" applyAlignment="1">
      <alignment vertical="center"/>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wrapText="1"/>
    </xf>
    <xf numFmtId="0" fontId="5" fillId="0" borderId="26" xfId="0" applyFont="1" applyBorder="1" applyAlignment="1">
      <alignment vertical="center" wrapText="1"/>
    </xf>
    <xf numFmtId="0" fontId="5" fillId="0" borderId="11" xfId="0" applyFont="1" applyBorder="1" applyAlignment="1">
      <alignment vertical="center"/>
    </xf>
    <xf numFmtId="49" fontId="11" fillId="0" borderId="11" xfId="0" applyNumberFormat="1" applyFont="1" applyBorder="1" applyAlignment="1">
      <alignment horizontal="left" vertical="top" wrapText="1"/>
    </xf>
    <xf numFmtId="0" fontId="5" fillId="0" borderId="11" xfId="0" applyFont="1" applyBorder="1" applyAlignment="1">
      <alignment wrapText="1"/>
    </xf>
    <xf numFmtId="0" fontId="5" fillId="0" borderId="11" xfId="0" applyFont="1" applyBorder="1" applyAlignment="1">
      <alignment vertical="center" wrapText="1"/>
    </xf>
    <xf numFmtId="0" fontId="5" fillId="2" borderId="27" xfId="0" applyFont="1" applyFill="1" applyBorder="1" applyAlignment="1">
      <alignment horizontal="left" vertical="top" wrapText="1"/>
    </xf>
    <xf numFmtId="0" fontId="5" fillId="2" borderId="14" xfId="0" applyFont="1" applyFill="1" applyBorder="1" applyAlignment="1">
      <alignment horizontal="left" vertical="top" wrapText="1"/>
    </xf>
    <xf numFmtId="0" fontId="13" fillId="0" borderId="0" xfId="0" applyFont="1"/>
    <xf numFmtId="14" fontId="5" fillId="0" borderId="0" xfId="0" applyNumberFormat="1" applyFont="1"/>
    <xf numFmtId="165" fontId="5" fillId="0" borderId="0" xfId="0" applyNumberFormat="1" applyFont="1"/>
    <xf numFmtId="0" fontId="23" fillId="0" borderId="1" xfId="0" applyFont="1" applyBorder="1" applyAlignment="1">
      <alignment vertical="center"/>
    </xf>
    <xf numFmtId="0" fontId="23" fillId="0" borderId="1" xfId="0" applyFont="1" applyBorder="1" applyAlignment="1">
      <alignment horizontal="left" vertical="center"/>
    </xf>
    <xf numFmtId="3" fontId="24" fillId="0" borderId="1" xfId="0" applyNumberFormat="1" applyFont="1" applyBorder="1" applyAlignment="1">
      <alignment horizontal="right" vertical="center"/>
    </xf>
    <xf numFmtId="3" fontId="25" fillId="0" borderId="1" xfId="0" applyNumberFormat="1" applyFont="1" applyBorder="1" applyAlignment="1">
      <alignment horizontal="right" vertical="center"/>
    </xf>
    <xf numFmtId="3" fontId="25" fillId="0" borderId="1" xfId="1" applyNumberFormat="1" applyFont="1" applyFill="1" applyBorder="1" applyAlignment="1">
      <alignment vertical="center"/>
    </xf>
    <xf numFmtId="0" fontId="25" fillId="0" borderId="1" xfId="0" applyFont="1" applyBorder="1" applyAlignment="1">
      <alignment vertical="center"/>
    </xf>
    <xf numFmtId="165" fontId="25" fillId="0" borderId="1" xfId="0" applyNumberFormat="1" applyFont="1" applyBorder="1" applyAlignment="1">
      <alignment vertical="center"/>
    </xf>
    <xf numFmtId="3" fontId="23" fillId="0" borderId="1" xfId="0" applyNumberFormat="1" applyFont="1" applyBorder="1" applyAlignment="1">
      <alignment horizontal="right" vertical="center"/>
    </xf>
    <xf numFmtId="14" fontId="26" fillId="10" borderId="7" xfId="0" applyNumberFormat="1" applyFont="1" applyFill="1" applyBorder="1" applyAlignment="1">
      <alignment vertical="top" wrapText="1"/>
    </xf>
    <xf numFmtId="1" fontId="26" fillId="10" borderId="7" xfId="0" applyNumberFormat="1" applyFont="1" applyFill="1" applyBorder="1" applyAlignment="1">
      <alignment horizontal="left" vertical="top" wrapText="1"/>
    </xf>
    <xf numFmtId="1" fontId="26" fillId="10" borderId="7" xfId="0" applyNumberFormat="1" applyFont="1" applyFill="1" applyBorder="1" applyAlignment="1">
      <alignment horizontal="left" wrapText="1"/>
    </xf>
    <xf numFmtId="1" fontId="26" fillId="10" borderId="7" xfId="4" applyNumberFormat="1" applyFont="1" applyFill="1" applyBorder="1" applyAlignment="1">
      <alignment horizontal="left" wrapText="1"/>
    </xf>
    <xf numFmtId="165" fontId="26" fillId="10" borderId="7" xfId="0" applyNumberFormat="1" applyFont="1" applyFill="1" applyBorder="1" applyAlignment="1">
      <alignment horizontal="left" wrapText="1"/>
    </xf>
    <xf numFmtId="3" fontId="27" fillId="3" borderId="4" xfId="1" applyNumberFormat="1" applyFont="1" applyFill="1" applyBorder="1" applyAlignment="1">
      <alignment horizontal="right" wrapText="1"/>
    </xf>
    <xf numFmtId="3" fontId="27" fillId="3" borderId="4" xfId="1" applyNumberFormat="1" applyFont="1" applyFill="1" applyBorder="1" applyAlignment="1">
      <alignment horizontal="left" vertical="top" wrapText="1"/>
    </xf>
    <xf numFmtId="1" fontId="27" fillId="3" borderId="4" xfId="1" applyNumberFormat="1" applyFont="1" applyFill="1" applyBorder="1" applyAlignment="1">
      <alignment horizontal="left" vertical="top" wrapText="1"/>
    </xf>
    <xf numFmtId="3" fontId="27" fillId="3" borderId="4" xfId="1" applyNumberFormat="1" applyFont="1" applyFill="1" applyBorder="1" applyAlignment="1">
      <alignment vertical="top" wrapText="1"/>
    </xf>
    <xf numFmtId="0" fontId="27" fillId="3" borderId="4" xfId="4" applyFont="1" applyFill="1" applyBorder="1" applyAlignment="1">
      <alignment horizontal="left" vertical="top" wrapText="1"/>
    </xf>
    <xf numFmtId="0" fontId="27" fillId="3" borderId="4" xfId="4" applyFont="1" applyFill="1" applyBorder="1" applyAlignment="1">
      <alignment vertical="top" wrapText="1"/>
    </xf>
    <xf numFmtId="165" fontId="27" fillId="3" borderId="4" xfId="4" applyNumberFormat="1" applyFont="1" applyFill="1" applyBorder="1" applyAlignment="1">
      <alignment horizontal="left" vertical="top" wrapText="1"/>
    </xf>
    <xf numFmtId="3" fontId="27" fillId="3" borderId="1" xfId="1" applyNumberFormat="1" applyFont="1" applyFill="1" applyBorder="1" applyAlignment="1">
      <alignment vertical="top" wrapText="1"/>
    </xf>
    <xf numFmtId="0" fontId="27" fillId="3" borderId="1" xfId="4" applyFont="1" applyFill="1" applyBorder="1" applyAlignment="1">
      <alignment vertical="top" wrapText="1"/>
    </xf>
    <xf numFmtId="165" fontId="27" fillId="3" borderId="1" xfId="4" applyNumberFormat="1" applyFont="1" applyFill="1" applyBorder="1" applyAlignment="1">
      <alignment vertical="top" wrapText="1"/>
    </xf>
    <xf numFmtId="0" fontId="28" fillId="2" borderId="0" xfId="0" applyFont="1" applyFill="1" applyAlignment="1">
      <alignment vertical="center"/>
    </xf>
    <xf numFmtId="165" fontId="28" fillId="2" borderId="0" xfId="0" applyNumberFormat="1" applyFont="1" applyFill="1" applyAlignment="1">
      <alignment vertical="center"/>
    </xf>
    <xf numFmtId="0" fontId="28" fillId="2" borderId="29" xfId="0" applyFont="1" applyFill="1" applyBorder="1" applyAlignment="1">
      <alignment vertical="center"/>
    </xf>
    <xf numFmtId="14" fontId="4" fillId="0" borderId="0" xfId="3" applyNumberFormat="1" applyFont="1" applyAlignment="1">
      <alignment vertical="center" wrapText="1"/>
    </xf>
    <xf numFmtId="1" fontId="4" fillId="5" borderId="0" xfId="3" applyNumberFormat="1" applyFont="1" applyFill="1" applyAlignment="1">
      <alignment vertical="center" wrapText="1"/>
    </xf>
    <xf numFmtId="165" fontId="4" fillId="5" borderId="0" xfId="3" applyNumberFormat="1" applyFont="1" applyFill="1" applyAlignment="1">
      <alignment vertical="center" wrapText="1"/>
    </xf>
    <xf numFmtId="166" fontId="0" fillId="0" borderId="0" xfId="7" applyNumberFormat="1" applyFont="1" applyBorder="1"/>
    <xf numFmtId="164" fontId="0" fillId="0" borderId="0" xfId="1" applyNumberFormat="1" applyFont="1" applyBorder="1"/>
    <xf numFmtId="2" fontId="5" fillId="0" borderId="15" xfId="0" applyNumberFormat="1" applyFont="1" applyBorder="1"/>
    <xf numFmtId="0" fontId="5" fillId="0" borderId="15" xfId="0" applyFont="1" applyBorder="1"/>
    <xf numFmtId="0" fontId="5" fillId="0" borderId="15" xfId="0" applyFont="1" applyBorder="1" applyAlignment="1">
      <alignment horizontal="left" indent="1"/>
    </xf>
    <xf numFmtId="167" fontId="31" fillId="11" borderId="15" xfId="0" applyNumberFormat="1" applyFont="1" applyFill="1" applyBorder="1"/>
    <xf numFmtId="3" fontId="31" fillId="11" borderId="15" xfId="0" applyNumberFormat="1" applyFont="1" applyFill="1" applyBorder="1"/>
    <xf numFmtId="0" fontId="31" fillId="11" borderId="15" xfId="0" applyFont="1" applyFill="1" applyBorder="1" applyAlignment="1">
      <alignment horizontal="left"/>
    </xf>
    <xf numFmtId="167" fontId="5" fillId="0" borderId="15" xfId="0" applyNumberFormat="1" applyFont="1" applyBorder="1"/>
    <xf numFmtId="3" fontId="5" fillId="0" borderId="15" xfId="0" applyNumberFormat="1" applyFont="1" applyBorder="1"/>
    <xf numFmtId="167" fontId="5" fillId="0" borderId="15" xfId="0" applyNumberFormat="1" applyFont="1" applyBorder="1" applyAlignment="1">
      <alignment vertical="center"/>
    </xf>
    <xf numFmtId="3" fontId="5" fillId="0" borderId="15" xfId="0" applyNumberFormat="1" applyFont="1" applyBorder="1" applyAlignment="1">
      <alignment vertical="center"/>
    </xf>
    <xf numFmtId="0" fontId="5" fillId="0" borderId="15" xfId="0" applyFont="1" applyBorder="1" applyAlignment="1">
      <alignment horizontal="left" vertical="center" indent="1"/>
    </xf>
    <xf numFmtId="2" fontId="0" fillId="0" borderId="0" xfId="0" applyNumberFormat="1"/>
    <xf numFmtId="164" fontId="4" fillId="5" borderId="0" xfId="1" applyNumberFormat="1" applyFont="1" applyFill="1" applyBorder="1" applyAlignment="1">
      <alignment vertical="center" wrapText="1"/>
    </xf>
    <xf numFmtId="166" fontId="4" fillId="5" borderId="0" xfId="7" applyNumberFormat="1" applyFont="1" applyFill="1" applyBorder="1" applyAlignment="1">
      <alignment vertical="center" wrapText="1"/>
    </xf>
    <xf numFmtId="167" fontId="31" fillId="11" borderId="15" xfId="0" applyNumberFormat="1" applyFont="1" applyFill="1" applyBorder="1" applyAlignment="1">
      <alignment vertical="center"/>
    </xf>
    <xf numFmtId="3" fontId="31" fillId="11" borderId="15" xfId="0" applyNumberFormat="1" applyFont="1" applyFill="1" applyBorder="1" applyAlignment="1">
      <alignment vertical="center"/>
    </xf>
    <xf numFmtId="0" fontId="31" fillId="11" borderId="15" xfId="0" applyFont="1" applyFill="1" applyBorder="1" applyAlignment="1">
      <alignment vertical="center"/>
    </xf>
    <xf numFmtId="0" fontId="31" fillId="11" borderId="15" xfId="0" applyFont="1" applyFill="1" applyBorder="1"/>
    <xf numFmtId="3" fontId="0" fillId="0" borderId="0" xfId="0" applyNumberFormat="1"/>
    <xf numFmtId="168" fontId="32" fillId="10" borderId="15" xfId="0" applyNumberFormat="1" applyFont="1" applyFill="1" applyBorder="1" applyAlignment="1">
      <alignment horizontal="center"/>
    </xf>
    <xf numFmtId="41" fontId="32" fillId="10" borderId="15" xfId="0" applyNumberFormat="1" applyFont="1" applyFill="1" applyBorder="1" applyAlignment="1">
      <alignment horizontal="center"/>
    </xf>
    <xf numFmtId="0" fontId="31" fillId="10" borderId="15" xfId="0" applyFont="1" applyFill="1" applyBorder="1"/>
    <xf numFmtId="0" fontId="27" fillId="3" borderId="15" xfId="0" applyFont="1" applyFill="1" applyBorder="1" applyAlignment="1">
      <alignment horizontal="center" vertical="center" wrapText="1"/>
    </xf>
    <xf numFmtId="166" fontId="0" fillId="0" borderId="0" xfId="7" applyNumberFormat="1" applyFont="1"/>
    <xf numFmtId="164" fontId="0" fillId="0" borderId="0" xfId="1" applyNumberFormat="1" applyFont="1"/>
    <xf numFmtId="3" fontId="4" fillId="5" borderId="0" xfId="3" applyNumberFormat="1" applyFont="1" applyFill="1" applyAlignment="1">
      <alignment vertical="center" wrapText="1"/>
    </xf>
    <xf numFmtId="164" fontId="33" fillId="2" borderId="0" xfId="1" applyNumberFormat="1" applyFont="1" applyFill="1" applyBorder="1" applyAlignment="1">
      <alignment horizontal="left" vertical="center" wrapText="1"/>
    </xf>
    <xf numFmtId="167" fontId="36" fillId="12" borderId="1" xfId="0" applyNumberFormat="1" applyFont="1" applyFill="1" applyBorder="1" applyAlignment="1">
      <alignment vertical="center"/>
    </xf>
    <xf numFmtId="3" fontId="36" fillId="12" borderId="1" xfId="0" applyNumberFormat="1" applyFont="1" applyFill="1" applyBorder="1" applyAlignment="1">
      <alignment vertical="center"/>
    </xf>
    <xf numFmtId="0" fontId="36" fillId="12" borderId="1" xfId="0" applyFont="1" applyFill="1" applyBorder="1" applyAlignment="1">
      <alignment vertical="center"/>
    </xf>
    <xf numFmtId="167" fontId="0" fillId="0" borderId="1" xfId="0" applyNumberFormat="1" applyBorder="1"/>
    <xf numFmtId="0" fontId="37" fillId="0" borderId="1" xfId="0" applyFont="1" applyBorder="1" applyAlignment="1">
      <alignment vertical="center"/>
    </xf>
    <xf numFmtId="166" fontId="36" fillId="12" borderId="1" xfId="7" applyNumberFormat="1" applyFont="1" applyFill="1" applyBorder="1" applyAlignment="1">
      <alignment vertical="center"/>
    </xf>
    <xf numFmtId="164" fontId="36" fillId="12" borderId="1" xfId="1"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1" applyNumberFormat="1" applyFont="1" applyBorder="1" applyAlignment="1">
      <alignment horizontal="right"/>
    </xf>
    <xf numFmtId="167" fontId="37" fillId="0" borderId="1" xfId="0" applyNumberFormat="1" applyFont="1" applyBorder="1" applyAlignment="1">
      <alignment vertical="center"/>
    </xf>
    <xf numFmtId="3" fontId="37" fillId="0" borderId="1" xfId="0" applyNumberFormat="1" applyFont="1" applyBorder="1" applyAlignment="1">
      <alignment vertical="center"/>
    </xf>
    <xf numFmtId="166" fontId="30" fillId="13" borderId="1" xfId="7" applyNumberFormat="1" applyFont="1" applyFill="1" applyBorder="1" applyAlignment="1">
      <alignment horizontal="right"/>
    </xf>
    <xf numFmtId="164" fontId="30" fillId="13" borderId="1" xfId="1" applyNumberFormat="1" applyFont="1" applyFill="1" applyBorder="1" applyAlignment="1">
      <alignment horizontal="right"/>
    </xf>
    <xf numFmtId="0" fontId="30" fillId="13" borderId="1" xfId="0" applyFont="1" applyFill="1" applyBorder="1" applyAlignment="1">
      <alignment horizontal="left"/>
    </xf>
    <xf numFmtId="0" fontId="38" fillId="13" borderId="1" xfId="0" applyFont="1" applyFill="1" applyBorder="1" applyAlignment="1">
      <alignment horizontal="left" vertical="top"/>
    </xf>
    <xf numFmtId="169" fontId="36" fillId="12" borderId="1" xfId="6" applyNumberFormat="1" applyFont="1" applyFill="1" applyBorder="1" applyAlignment="1">
      <alignment vertical="center"/>
    </xf>
    <xf numFmtId="169" fontId="37" fillId="0" borderId="1" xfId="6" applyNumberFormat="1" applyFont="1" applyBorder="1" applyAlignment="1">
      <alignment vertical="center"/>
    </xf>
    <xf numFmtId="0" fontId="39" fillId="5" borderId="0" xfId="3" applyFont="1" applyFill="1" applyAlignment="1">
      <alignment vertical="center" wrapText="1"/>
    </xf>
    <xf numFmtId="169" fontId="0" fillId="0" borderId="1" xfId="0" applyNumberFormat="1" applyBorder="1"/>
    <xf numFmtId="166"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6" fontId="30" fillId="13" borderId="1" xfId="7" applyNumberFormat="1" applyFont="1" applyFill="1" applyBorder="1" applyAlignment="1">
      <alignment horizontal="left"/>
    </xf>
    <xf numFmtId="164" fontId="30" fillId="13" borderId="1" xfId="1" applyNumberFormat="1" applyFont="1" applyFill="1" applyBorder="1" applyAlignment="1">
      <alignment horizontal="left"/>
    </xf>
    <xf numFmtId="0" fontId="4" fillId="2" borderId="0" xfId="3" applyFont="1" applyFill="1" applyAlignment="1">
      <alignment vertical="center" wrapText="1"/>
    </xf>
    <xf numFmtId="0" fontId="9" fillId="4" borderId="0" xfId="2" applyFont="1" applyFill="1" applyAlignment="1">
      <alignment horizontal="left" vertical="top"/>
    </xf>
    <xf numFmtId="0" fontId="15" fillId="2" borderId="30" xfId="0" applyFont="1" applyFill="1" applyBorder="1" applyAlignment="1">
      <alignment horizontal="left" vertical="center" wrapText="1"/>
    </xf>
    <xf numFmtId="0" fontId="15" fillId="2" borderId="1" xfId="0" applyFont="1" applyFill="1" applyBorder="1" applyAlignment="1">
      <alignment horizontal="right" vertical="center" wrapText="1"/>
    </xf>
    <xf numFmtId="14" fontId="5" fillId="0" borderId="0" xfId="0" applyNumberFormat="1" applyFont="1" applyAlignment="1">
      <alignment horizontal="left" indent="6"/>
    </xf>
    <xf numFmtId="0" fontId="34" fillId="2" borderId="0" xfId="0" applyFont="1" applyFill="1" applyAlignment="1">
      <alignment horizontal="left" vertical="center" wrapText="1"/>
    </xf>
    <xf numFmtId="0" fontId="35" fillId="0" borderId="0" xfId="0" applyFont="1" applyAlignment="1">
      <alignment horizontal="left"/>
    </xf>
    <xf numFmtId="0" fontId="33" fillId="2" borderId="0" xfId="0" applyFont="1" applyFill="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5" fillId="0" borderId="3" xfId="0" applyFont="1" applyBorder="1" applyAlignment="1">
      <alignment horizontal="left" vertical="top" wrapText="1"/>
    </xf>
    <xf numFmtId="14" fontId="24" fillId="0" borderId="1" xfId="0" applyNumberFormat="1" applyFont="1" applyBorder="1" applyAlignment="1">
      <alignment horizontal="right"/>
    </xf>
    <xf numFmtId="14" fontId="24" fillId="0" borderId="28" xfId="0" applyNumberFormat="1" applyFont="1" applyBorder="1" applyAlignment="1">
      <alignment horizontal="right"/>
    </xf>
    <xf numFmtId="0" fontId="24" fillId="0" borderId="1" xfId="0" applyFont="1" applyBorder="1" applyAlignment="1">
      <alignment horizontal="right"/>
    </xf>
    <xf numFmtId="14" fontId="24" fillId="0" borderId="1" xfId="0" applyNumberFormat="1" applyFont="1" applyBorder="1" applyAlignment="1">
      <alignment horizontal="left" indent="6"/>
    </xf>
    <xf numFmtId="14" fontId="24" fillId="0" borderId="28" xfId="0" applyNumberFormat="1" applyFont="1" applyBorder="1" applyAlignment="1">
      <alignment horizontal="left" indent="6"/>
    </xf>
    <xf numFmtId="0" fontId="41" fillId="0" borderId="0" xfId="0" applyFont="1"/>
    <xf numFmtId="14" fontId="40" fillId="0" borderId="1" xfId="0" applyNumberFormat="1" applyFont="1" applyBorder="1" applyAlignment="1">
      <alignment horizontal="left" indent="6"/>
    </xf>
    <xf numFmtId="3" fontId="25" fillId="0" borderId="1" xfId="0" applyNumberFormat="1" applyFont="1" applyBorder="1" applyAlignment="1">
      <alignment vertical="center"/>
    </xf>
    <xf numFmtId="14" fontId="24" fillId="2" borderId="31" xfId="0" applyNumberFormat="1" applyFont="1" applyFill="1" applyBorder="1" applyAlignment="1">
      <alignment horizontal="right"/>
    </xf>
    <xf numFmtId="0" fontId="33" fillId="2" borderId="0" xfId="0" applyFont="1" applyFill="1" applyAlignment="1">
      <alignment horizontal="left" wrapText="1"/>
    </xf>
    <xf numFmtId="0" fontId="34" fillId="2" borderId="0" xfId="0" applyFont="1" applyFill="1" applyAlignment="1">
      <alignment horizontal="left" vertical="center" wrapText="1"/>
    </xf>
    <xf numFmtId="0" fontId="9" fillId="0" borderId="0" xfId="2" applyFont="1" applyAlignment="1">
      <alignment horizontal="center" vertical="top"/>
    </xf>
    <xf numFmtId="0" fontId="8" fillId="5" borderId="0" xfId="3" applyFont="1" applyFill="1" applyAlignment="1">
      <alignment horizontal="center" vertical="center" wrapText="1"/>
    </xf>
    <xf numFmtId="0" fontId="9" fillId="4" borderId="0" xfId="2" applyFont="1" applyFill="1" applyAlignment="1">
      <alignment horizontal="center" vertical="top"/>
    </xf>
    <xf numFmtId="0" fontId="14" fillId="0" borderId="0" xfId="0" applyFont="1" applyAlignment="1">
      <alignment horizontal="center"/>
    </xf>
    <xf numFmtId="0" fontId="35" fillId="0" borderId="0" xfId="0" applyFont="1" applyAlignment="1">
      <alignment horizontal="left"/>
    </xf>
    <xf numFmtId="0" fontId="33" fillId="2" borderId="0" xfId="0" applyFont="1" applyFill="1" applyAlignment="1">
      <alignment horizontal="left" vertical="center" wrapText="1"/>
    </xf>
    <xf numFmtId="0" fontId="13" fillId="0" borderId="0" xfId="0" applyFont="1" applyAlignment="1">
      <alignment horizontal="center" wrapText="1"/>
    </xf>
    <xf numFmtId="0" fontId="13" fillId="0" borderId="0" xfId="0" applyFont="1" applyAlignment="1">
      <alignment horizontal="center"/>
    </xf>
    <xf numFmtId="0" fontId="29" fillId="0" borderId="0" xfId="2" applyFont="1" applyAlignment="1">
      <alignment horizontal="left" vertical="top"/>
    </xf>
    <xf numFmtId="0" fontId="29" fillId="5" borderId="0" xfId="3" applyFont="1" applyFill="1" applyAlignment="1">
      <alignment horizontal="left" vertical="center" wrapText="1"/>
    </xf>
    <xf numFmtId="0" fontId="29" fillId="4" borderId="0" xfId="2" applyFont="1" applyFill="1" applyAlignment="1">
      <alignment horizontal="left" vertical="top"/>
    </xf>
    <xf numFmtId="0" fontId="27" fillId="3" borderId="1" xfId="4" applyFont="1" applyFill="1" applyBorder="1" applyAlignment="1">
      <alignment horizontal="left" vertical="top" wrapText="1"/>
    </xf>
    <xf numFmtId="3" fontId="27" fillId="3" borderId="1" xfId="1" applyNumberFormat="1" applyFont="1" applyFill="1" applyBorder="1" applyAlignment="1">
      <alignment horizontal="left" vertical="top" wrapText="1"/>
    </xf>
    <xf numFmtId="0" fontId="18" fillId="7" borderId="21" xfId="0" applyFont="1" applyFill="1" applyBorder="1" applyAlignment="1">
      <alignment vertical="top" wrapText="1"/>
    </xf>
    <xf numFmtId="0" fontId="18" fillId="7" borderId="20" xfId="0" applyFont="1" applyFill="1" applyBorder="1" applyAlignment="1">
      <alignment vertical="top" wrapText="1"/>
    </xf>
    <xf numFmtId="0" fontId="9" fillId="0" borderId="18" xfId="2" applyFont="1" applyBorder="1" applyAlignment="1">
      <alignment horizontal="center" vertical="top"/>
    </xf>
    <xf numFmtId="0" fontId="18" fillId="7" borderId="17" xfId="0" applyFont="1" applyFill="1" applyBorder="1" applyAlignment="1">
      <alignment horizontal="left" vertical="top" wrapText="1"/>
    </xf>
    <xf numFmtId="0" fontId="18" fillId="7" borderId="16" xfId="0" applyFont="1" applyFill="1" applyBorder="1" applyAlignment="1">
      <alignment horizontal="left" vertical="top" wrapText="1"/>
    </xf>
    <xf numFmtId="0" fontId="20" fillId="9" borderId="21" xfId="0" applyFont="1" applyFill="1" applyBorder="1" applyAlignment="1">
      <alignment horizontal="center" vertical="center"/>
    </xf>
    <xf numFmtId="0" fontId="20" fillId="9" borderId="25" xfId="0" applyFont="1" applyFill="1" applyBorder="1" applyAlignment="1">
      <alignment horizontal="center" vertical="center"/>
    </xf>
    <xf numFmtId="0" fontId="20" fillId="9" borderId="24" xfId="0" applyFont="1" applyFill="1" applyBorder="1" applyAlignment="1">
      <alignment horizontal="center" vertical="center"/>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16" fillId="0" borderId="0" xfId="0" applyFont="1" applyAlignment="1">
      <alignment horizontal="left"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20" fillId="9" borderId="5" xfId="0" applyFont="1" applyFill="1" applyBorder="1" applyAlignment="1">
      <alignment horizontal="center" vertical="center"/>
    </xf>
    <xf numFmtId="0" fontId="20"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22" fillId="0" borderId="12" xfId="0" applyFont="1" applyBorder="1" applyAlignment="1">
      <alignment vertical="top" wrapText="1"/>
    </xf>
    <xf numFmtId="0" fontId="22" fillId="0" borderId="6" xfId="0" applyFont="1" applyBorder="1" applyAlignment="1">
      <alignment vertical="top" wrapText="1"/>
    </xf>
    <xf numFmtId="0" fontId="22" fillId="0" borderId="13" xfId="0" applyFont="1" applyBorder="1" applyAlignment="1">
      <alignment vertical="top" wrapText="1"/>
    </xf>
    <xf numFmtId="0" fontId="5" fillId="0" borderId="3" xfId="0" applyFont="1" applyBorder="1" applyAlignment="1">
      <alignment horizontal="left" vertical="top" wrapText="1"/>
    </xf>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5" fillId="2" borderId="3" xfId="0" applyFont="1" applyFill="1" applyBorder="1" applyAlignment="1">
      <alignment horizontal="center" vertical="top" wrapText="1"/>
    </xf>
    <xf numFmtId="0" fontId="22" fillId="0" borderId="12" xfId="0" applyFont="1" applyBorder="1" applyAlignment="1">
      <alignment horizontal="center" vertical="top" wrapText="1"/>
    </xf>
    <xf numFmtId="0" fontId="22" fillId="0" borderId="6" xfId="0" applyFont="1" applyBorder="1" applyAlignment="1">
      <alignment horizontal="center" vertical="top" wrapText="1"/>
    </xf>
    <xf numFmtId="0" fontId="22" fillId="0" borderId="2" xfId="0" applyFont="1" applyBorder="1" applyAlignment="1">
      <alignment horizontal="center" vertical="top" wrapText="1"/>
    </xf>
    <xf numFmtId="0" fontId="9" fillId="0" borderId="0" xfId="2" applyFont="1" applyAlignment="1">
      <alignment horizontal="left" vertical="top"/>
    </xf>
    <xf numFmtId="0" fontId="42" fillId="2" borderId="0" xfId="0" applyFont="1" applyFill="1"/>
    <xf numFmtId="0" fontId="8" fillId="5" borderId="0" xfId="3" applyFont="1" applyFill="1" applyAlignment="1">
      <alignment horizontal="left" vertical="center" wrapText="1"/>
    </xf>
    <xf numFmtId="0" fontId="8" fillId="5" borderId="0" xfId="3" applyFont="1" applyFill="1" applyAlignment="1">
      <alignment vertical="center" wrapText="1"/>
    </xf>
    <xf numFmtId="0" fontId="42" fillId="0" borderId="0" xfId="0" applyFont="1"/>
    <xf numFmtId="0" fontId="9" fillId="4" borderId="0" xfId="2" applyFont="1" applyFill="1" applyAlignment="1">
      <alignment horizontal="left" vertical="top"/>
    </xf>
    <xf numFmtId="0" fontId="4" fillId="4" borderId="0" xfId="3" applyFont="1" applyFill="1" applyAlignment="1">
      <alignment vertical="center" wrapText="1"/>
    </xf>
    <xf numFmtId="0" fontId="43"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5" fillId="10" borderId="8" xfId="0" applyFont="1" applyFill="1" applyBorder="1" applyAlignment="1">
      <alignment horizontal="center" vertical="center"/>
    </xf>
    <xf numFmtId="0" fontId="45" fillId="10" borderId="32" xfId="0" applyFont="1" applyFill="1" applyBorder="1" applyAlignment="1">
      <alignment horizontal="center" vertical="center"/>
    </xf>
    <xf numFmtId="0" fontId="45" fillId="10" borderId="9"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46" fillId="2" borderId="26" xfId="0" applyFont="1" applyFill="1" applyBorder="1" applyAlignment="1">
      <alignment horizontal="center" vertical="center"/>
    </xf>
    <xf numFmtId="0" fontId="46" fillId="2" borderId="0" xfId="0" applyFont="1" applyFill="1" applyAlignment="1">
      <alignment horizontal="center"/>
    </xf>
    <xf numFmtId="0" fontId="46" fillId="2" borderId="5" xfId="0" applyFont="1" applyFill="1" applyBorder="1" applyAlignment="1">
      <alignment horizontal="left" vertical="center" wrapText="1"/>
    </xf>
    <xf numFmtId="0" fontId="46" fillId="2" borderId="0" xfId="0" applyFont="1" applyFill="1" applyAlignment="1">
      <alignment horizontal="left" vertical="center" wrapText="1"/>
    </xf>
    <xf numFmtId="0" fontId="46" fillId="2" borderId="0" xfId="0" applyFont="1" applyFill="1" applyAlignment="1">
      <alignment horizontal="left" vertical="center" wrapText="1"/>
    </xf>
    <xf numFmtId="0" fontId="42" fillId="2" borderId="0" xfId="0" applyFont="1" applyFill="1" applyAlignment="1">
      <alignment horizontal="left"/>
    </xf>
    <xf numFmtId="0" fontId="46" fillId="0" borderId="0" xfId="0" applyFont="1" applyAlignment="1">
      <alignment horizontal="left" vertical="center" wrapText="1"/>
    </xf>
    <xf numFmtId="0" fontId="46" fillId="2" borderId="0" xfId="0" applyFont="1" applyFill="1" applyAlignment="1">
      <alignment horizontal="left" vertical="center"/>
    </xf>
    <xf numFmtId="0" fontId="46" fillId="2" borderId="26" xfId="0" applyFont="1" applyFill="1" applyBorder="1" applyAlignment="1">
      <alignment horizontal="left" vertical="center"/>
    </xf>
    <xf numFmtId="0" fontId="46" fillId="2" borderId="0" xfId="0" applyFont="1" applyFill="1" applyAlignment="1">
      <alignment horizontal="left"/>
    </xf>
    <xf numFmtId="3" fontId="42" fillId="2" borderId="0" xfId="0" applyNumberFormat="1" applyFont="1" applyFill="1" applyAlignment="1">
      <alignment horizontal="left"/>
    </xf>
    <xf numFmtId="0" fontId="47" fillId="3" borderId="6"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34" xfId="0" applyFont="1" applyFill="1" applyBorder="1" applyAlignment="1">
      <alignment horizontal="center" vertical="center" wrapText="1"/>
    </xf>
    <xf numFmtId="170" fontId="47" fillId="3" borderId="1" xfId="0" applyNumberFormat="1" applyFont="1" applyFill="1" applyBorder="1" applyAlignment="1">
      <alignment horizontal="center" vertical="center" wrapText="1"/>
    </xf>
    <xf numFmtId="170" fontId="47" fillId="0" borderId="0" xfId="0" applyNumberFormat="1" applyFont="1" applyAlignment="1">
      <alignment horizontal="center" vertical="center" wrapText="1"/>
    </xf>
    <xf numFmtId="0" fontId="47" fillId="3" borderId="1" xfId="0" applyFont="1" applyFill="1" applyBorder="1" applyAlignment="1">
      <alignment vertical="center" wrapText="1"/>
    </xf>
    <xf numFmtId="3" fontId="42" fillId="2" borderId="0" xfId="0" applyNumberFormat="1" applyFont="1" applyFill="1"/>
    <xf numFmtId="0" fontId="42" fillId="4" borderId="35" xfId="0" applyFont="1" applyFill="1" applyBorder="1"/>
    <xf numFmtId="164" fontId="42" fillId="4" borderId="36" xfId="1" applyNumberFormat="1" applyFont="1" applyFill="1" applyBorder="1"/>
    <xf numFmtId="0" fontId="42" fillId="2" borderId="1" xfId="0" applyFont="1" applyFill="1" applyBorder="1"/>
    <xf numFmtId="170" fontId="42" fillId="0" borderId="1" xfId="1" applyNumberFormat="1" applyFont="1" applyFill="1" applyBorder="1"/>
    <xf numFmtId="170" fontId="42" fillId="0" borderId="0" xfId="1" applyNumberFormat="1" applyFont="1" applyFill="1" applyBorder="1"/>
    <xf numFmtId="0" fontId="42" fillId="4" borderId="33" xfId="0" applyFont="1" applyFill="1" applyBorder="1" applyAlignment="1">
      <alignment horizontal="left"/>
    </xf>
    <xf numFmtId="0" fontId="42" fillId="4" borderId="34" xfId="0" applyFont="1" applyFill="1" applyBorder="1" applyAlignment="1">
      <alignment horizontal="left"/>
    </xf>
    <xf numFmtId="41" fontId="42" fillId="4" borderId="37" xfId="0" applyNumberFormat="1" applyFont="1" applyFill="1" applyBorder="1"/>
    <xf numFmtId="3" fontId="46" fillId="2" borderId="0" xfId="0" applyNumberFormat="1" applyFont="1" applyFill="1" applyAlignment="1">
      <alignment horizontal="center"/>
    </xf>
    <xf numFmtId="164" fontId="42" fillId="2" borderId="2" xfId="1" applyNumberFormat="1" applyFont="1" applyFill="1" applyBorder="1" applyAlignment="1">
      <alignment horizontal="left"/>
    </xf>
    <xf numFmtId="41" fontId="42" fillId="0" borderId="1" xfId="1" applyNumberFormat="1" applyFont="1" applyFill="1" applyBorder="1" applyAlignment="1">
      <alignment horizontal="right"/>
    </xf>
    <xf numFmtId="41" fontId="42" fillId="2" borderId="1" xfId="1" applyNumberFormat="1" applyFont="1" applyFill="1" applyBorder="1" applyAlignment="1">
      <alignment horizontal="right"/>
    </xf>
    <xf numFmtId="0" fontId="42" fillId="2" borderId="0" xfId="0" applyFont="1" applyFill="1"/>
    <xf numFmtId="0" fontId="42" fillId="2" borderId="38" xfId="0" applyFont="1" applyFill="1" applyBorder="1"/>
    <xf numFmtId="170" fontId="42" fillId="2" borderId="0" xfId="1" applyNumberFormat="1" applyFont="1" applyFill="1" applyBorder="1"/>
    <xf numFmtId="164" fontId="42" fillId="2" borderId="33" xfId="1" applyNumberFormat="1" applyFont="1" applyFill="1" applyBorder="1" applyAlignment="1">
      <alignment horizontal="left"/>
    </xf>
    <xf numFmtId="164" fontId="42" fillId="2" borderId="34" xfId="1" applyNumberFormat="1" applyFont="1" applyFill="1" applyBorder="1" applyAlignment="1">
      <alignment horizontal="left"/>
    </xf>
    <xf numFmtId="164" fontId="42" fillId="0" borderId="1" xfId="1" applyNumberFormat="1" applyFont="1" applyFill="1" applyBorder="1" applyAlignment="1"/>
    <xf numFmtId="164" fontId="42" fillId="2" borderId="3" xfId="1" applyNumberFormat="1" applyFont="1" applyFill="1" applyBorder="1" applyAlignment="1">
      <alignment horizontal="left"/>
    </xf>
    <xf numFmtId="164" fontId="42" fillId="2" borderId="0" xfId="1" applyNumberFormat="1" applyFont="1" applyFill="1" applyBorder="1" applyAlignment="1">
      <alignment horizontal="left"/>
    </xf>
    <xf numFmtId="164" fontId="42" fillId="0" borderId="0" xfId="1" applyNumberFormat="1" applyFont="1" applyFill="1" applyBorder="1" applyAlignment="1"/>
    <xf numFmtId="3" fontId="46" fillId="2" borderId="29" xfId="0" applyNumberFormat="1" applyFont="1" applyFill="1" applyBorder="1" applyAlignment="1">
      <alignment horizontal="center"/>
    </xf>
    <xf numFmtId="0" fontId="46" fillId="2" borderId="29" xfId="0" applyFont="1" applyFill="1" applyBorder="1" applyAlignment="1">
      <alignment horizontal="center"/>
    </xf>
    <xf numFmtId="164" fontId="42" fillId="2" borderId="5" xfId="1" applyNumberFormat="1" applyFont="1" applyFill="1" applyBorder="1" applyAlignment="1">
      <alignment horizontal="left"/>
    </xf>
    <xf numFmtId="164" fontId="42" fillId="2" borderId="0" xfId="1" applyNumberFormat="1" applyFont="1" applyFill="1" applyBorder="1" applyAlignment="1">
      <alignment horizontal="left"/>
    </xf>
    <xf numFmtId="0" fontId="46" fillId="10" borderId="39" xfId="0" applyFont="1" applyFill="1" applyBorder="1" applyAlignment="1">
      <alignment horizontal="center" vertical="center"/>
    </xf>
    <xf numFmtId="0" fontId="46" fillId="10" borderId="40" xfId="0" applyFont="1" applyFill="1" applyBorder="1" applyAlignment="1">
      <alignment horizontal="center" vertical="center"/>
    </xf>
    <xf numFmtId="0" fontId="46" fillId="0" borderId="5" xfId="0" applyFont="1" applyBorder="1" applyAlignment="1">
      <alignment horizontal="left" vertical="center" wrapText="1"/>
    </xf>
    <xf numFmtId="0" fontId="42" fillId="2" borderId="0" xfId="0" applyFont="1" applyFill="1" applyAlignment="1">
      <alignment wrapText="1"/>
    </xf>
    <xf numFmtId="0" fontId="46" fillId="2" borderId="0" xfId="0" applyFont="1" applyFill="1" applyAlignment="1">
      <alignment horizontal="left" vertical="center"/>
    </xf>
    <xf numFmtId="0" fontId="46" fillId="2" borderId="26" xfId="0" applyFont="1" applyFill="1" applyBorder="1" applyAlignment="1">
      <alignment horizontal="left" vertical="center"/>
    </xf>
    <xf numFmtId="0" fontId="46" fillId="2" borderId="0" xfId="0" applyFont="1" applyFill="1" applyAlignment="1">
      <alignment horizontal="center" wrapText="1"/>
    </xf>
    <xf numFmtId="0" fontId="46" fillId="0" borderId="0" xfId="0" applyFont="1" applyAlignment="1">
      <alignment horizontal="center"/>
    </xf>
    <xf numFmtId="16" fontId="46" fillId="0" borderId="0" xfId="0" applyNumberFormat="1" applyFont="1" applyAlignment="1">
      <alignment horizontal="center"/>
    </xf>
    <xf numFmtId="16" fontId="46" fillId="2" borderId="0" xfId="0" applyNumberFormat="1" applyFont="1" applyFill="1" applyAlignment="1">
      <alignment horizontal="center" wrapText="1"/>
    </xf>
    <xf numFmtId="16" fontId="42" fillId="2" borderId="0" xfId="0" applyNumberFormat="1" applyFont="1" applyFill="1" applyAlignment="1">
      <alignment wrapText="1"/>
    </xf>
    <xf numFmtId="16" fontId="42" fillId="0" borderId="0" xfId="0" applyNumberFormat="1" applyFont="1"/>
    <xf numFmtId="3" fontId="42" fillId="0" borderId="0" xfId="0" applyNumberFormat="1" applyFont="1"/>
    <xf numFmtId="9" fontId="42" fillId="4" borderId="36" xfId="7" applyFont="1" applyFill="1" applyBorder="1"/>
    <xf numFmtId="0" fontId="42" fillId="4" borderId="36" xfId="0" applyFont="1" applyFill="1" applyBorder="1"/>
    <xf numFmtId="41" fontId="42" fillId="4" borderId="36" xfId="1" applyNumberFormat="1" applyFont="1" applyFill="1" applyBorder="1"/>
    <xf numFmtId="41" fontId="42" fillId="4" borderId="36" xfId="0" applyNumberFormat="1" applyFont="1" applyFill="1" applyBorder="1"/>
    <xf numFmtId="41" fontId="42" fillId="4" borderId="41" xfId="1" applyNumberFormat="1" applyFont="1" applyFill="1" applyBorder="1"/>
    <xf numFmtId="164" fontId="42" fillId="0" borderId="28" xfId="1" applyNumberFormat="1" applyFont="1" applyFill="1" applyBorder="1" applyAlignment="1">
      <alignment horizontal="left"/>
    </xf>
    <xf numFmtId="9" fontId="42" fillId="2" borderId="28" xfId="7" applyFont="1" applyFill="1" applyBorder="1" applyAlignment="1">
      <alignment horizontal="right"/>
    </xf>
    <xf numFmtId="164" fontId="42" fillId="2" borderId="28" xfId="1" applyNumberFormat="1" applyFont="1" applyFill="1" applyBorder="1" applyAlignment="1">
      <alignment horizontal="left"/>
    </xf>
    <xf numFmtId="41" fontId="42" fillId="0" borderId="28" xfId="1" applyNumberFormat="1" applyFont="1" applyFill="1" applyBorder="1" applyAlignment="1">
      <alignment horizontal="left"/>
    </xf>
    <xf numFmtId="41" fontId="42" fillId="2" borderId="10" xfId="1" applyNumberFormat="1" applyFont="1" applyFill="1" applyBorder="1" applyAlignment="1">
      <alignment horizontal="left"/>
    </xf>
    <xf numFmtId="3" fontId="46" fillId="0" borderId="0" xfId="0" applyNumberFormat="1" applyFont="1" applyAlignment="1">
      <alignment horizontal="center"/>
    </xf>
    <xf numFmtId="164" fontId="42" fillId="0" borderId="1" xfId="1" applyNumberFormat="1" applyFont="1" applyFill="1" applyBorder="1" applyAlignment="1">
      <alignment horizontal="left"/>
    </xf>
    <xf numFmtId="9" fontId="42" fillId="2" borderId="1" xfId="7" applyFont="1" applyFill="1" applyBorder="1" applyAlignment="1">
      <alignment horizontal="right"/>
    </xf>
    <xf numFmtId="164" fontId="42" fillId="2" borderId="1" xfId="1" applyNumberFormat="1" applyFont="1" applyFill="1" applyBorder="1" applyAlignment="1">
      <alignment horizontal="left"/>
    </xf>
    <xf numFmtId="41" fontId="42" fillId="0" borderId="1" xfId="1" applyNumberFormat="1" applyFont="1" applyFill="1" applyBorder="1" applyAlignment="1">
      <alignment horizontal="left"/>
    </xf>
    <xf numFmtId="41" fontId="42" fillId="2" borderId="11" xfId="1" applyNumberFormat="1" applyFont="1" applyFill="1" applyBorder="1" applyAlignment="1">
      <alignment horizontal="left"/>
    </xf>
    <xf numFmtId="0" fontId="46" fillId="2" borderId="26" xfId="0" applyFont="1" applyFill="1" applyBorder="1" applyAlignment="1">
      <alignment horizontal="center"/>
    </xf>
    <xf numFmtId="0" fontId="42" fillId="0" borderId="5" xfId="0" applyFont="1" applyBorder="1"/>
    <xf numFmtId="0" fontId="46" fillId="10" borderId="42" xfId="0" applyFont="1" applyFill="1" applyBorder="1" applyAlignment="1">
      <alignment horizontal="center" vertical="center"/>
    </xf>
    <xf numFmtId="0" fontId="46" fillId="2" borderId="5" xfId="0" applyFont="1" applyFill="1" applyBorder="1" applyAlignment="1">
      <alignment vertical="center" wrapText="1"/>
    </xf>
    <xf numFmtId="0" fontId="46" fillId="2" borderId="0" xfId="0" applyFont="1" applyFill="1" applyAlignment="1">
      <alignment vertical="center" wrapText="1"/>
    </xf>
    <xf numFmtId="0" fontId="46" fillId="2" borderId="0" xfId="0" applyFont="1" applyFill="1" applyAlignment="1">
      <alignment vertical="center" wrapText="1"/>
    </xf>
    <xf numFmtId="0" fontId="46" fillId="0" borderId="0" xfId="0" applyFont="1" applyAlignment="1">
      <alignment vertical="center" wrapText="1"/>
    </xf>
    <xf numFmtId="0" fontId="46" fillId="2" borderId="26" xfId="0" applyFont="1" applyFill="1" applyBorder="1"/>
    <xf numFmtId="0" fontId="46" fillId="2" borderId="0" xfId="0" applyFont="1" applyFill="1"/>
    <xf numFmtId="16" fontId="46" fillId="2" borderId="0" xfId="0" applyNumberFormat="1" applyFont="1" applyFill="1"/>
    <xf numFmtId="16" fontId="42" fillId="2" borderId="0" xfId="0" applyNumberFormat="1" applyFont="1" applyFill="1"/>
    <xf numFmtId="0" fontId="47" fillId="3" borderId="1" xfId="0" applyFont="1" applyFill="1" applyBorder="1" applyAlignment="1">
      <alignment horizontal="center" vertical="center" wrapText="1"/>
    </xf>
    <xf numFmtId="0" fontId="47" fillId="3" borderId="43" xfId="0" applyFont="1" applyFill="1" applyBorder="1" applyAlignment="1">
      <alignment horizontal="center" vertical="center" wrapText="1"/>
    </xf>
    <xf numFmtId="0" fontId="47" fillId="3" borderId="44" xfId="0" applyFont="1" applyFill="1" applyBorder="1" applyAlignment="1">
      <alignment horizontal="center" vertical="center" wrapText="1"/>
    </xf>
    <xf numFmtId="0" fontId="47" fillId="3" borderId="30" xfId="0" applyFont="1" applyFill="1" applyBorder="1" applyAlignment="1">
      <alignment vertical="center" wrapText="1"/>
    </xf>
    <xf numFmtId="0" fontId="46" fillId="0" borderId="26" xfId="0" applyFont="1" applyBorder="1" applyAlignment="1">
      <alignment horizontal="center"/>
    </xf>
    <xf numFmtId="0" fontId="42" fillId="4" borderId="36" xfId="0" applyFont="1" applyFill="1" applyBorder="1" applyAlignment="1">
      <alignment horizontal="left"/>
    </xf>
    <xf numFmtId="164" fontId="42" fillId="10" borderId="45" xfId="1" applyNumberFormat="1" applyFont="1" applyFill="1" applyBorder="1" applyAlignment="1"/>
    <xf numFmtId="0" fontId="42" fillId="4" borderId="46" xfId="0" applyFont="1" applyFill="1" applyBorder="1" applyAlignment="1">
      <alignment horizontal="center"/>
    </xf>
    <xf numFmtId="0" fontId="42" fillId="4" borderId="45" xfId="0" applyFont="1" applyFill="1" applyBorder="1" applyAlignment="1">
      <alignment horizontal="center"/>
    </xf>
    <xf numFmtId="164" fontId="42" fillId="0" borderId="45" xfId="1" applyNumberFormat="1" applyFont="1" applyFill="1" applyBorder="1" applyAlignment="1"/>
    <xf numFmtId="3" fontId="46" fillId="0" borderId="26" xfId="0" applyNumberFormat="1" applyFont="1" applyBorder="1" applyAlignment="1">
      <alignment horizontal="center"/>
    </xf>
    <xf numFmtId="164" fontId="42" fillId="2" borderId="1" xfId="1" applyNumberFormat="1" applyFont="1" applyFill="1" applyBorder="1" applyAlignment="1">
      <alignment horizontal="left"/>
    </xf>
    <xf numFmtId="164" fontId="42" fillId="0" borderId="34" xfId="1" applyNumberFormat="1" applyFont="1" applyFill="1" applyBorder="1" applyAlignment="1"/>
    <xf numFmtId="0" fontId="46" fillId="2" borderId="47" xfId="0" applyFont="1" applyFill="1" applyBorder="1" applyAlignment="1">
      <alignment horizontal="center"/>
    </xf>
    <xf numFmtId="16" fontId="46" fillId="2" borderId="0" xfId="0" applyNumberFormat="1" applyFont="1" applyFill="1" applyAlignment="1">
      <alignment horizontal="center"/>
    </xf>
    <xf numFmtId="0" fontId="42" fillId="2" borderId="26" xfId="0" applyFont="1" applyFill="1" applyBorder="1"/>
    <xf numFmtId="0" fontId="47" fillId="3" borderId="3" xfId="0" applyFont="1" applyFill="1" applyBorder="1" applyAlignment="1">
      <alignment horizontal="center" vertical="center" wrapText="1"/>
    </xf>
    <xf numFmtId="0" fontId="46" fillId="4" borderId="35" xfId="0" applyFont="1" applyFill="1" applyBorder="1"/>
    <xf numFmtId="41" fontId="42" fillId="4" borderId="36" xfId="0" applyNumberFormat="1" applyFont="1" applyFill="1" applyBorder="1" applyAlignment="1">
      <alignment horizontal="right"/>
    </xf>
    <xf numFmtId="164" fontId="42" fillId="4" borderId="36" xfId="1" applyNumberFormat="1" applyFont="1" applyFill="1" applyBorder="1" applyAlignment="1">
      <alignment horizontal="right"/>
    </xf>
    <xf numFmtId="3" fontId="42" fillId="2" borderId="26" xfId="0" applyNumberFormat="1" applyFont="1" applyFill="1" applyBorder="1"/>
    <xf numFmtId="164" fontId="46" fillId="14" borderId="28" xfId="1" applyNumberFormat="1" applyFont="1" applyFill="1" applyBorder="1" applyAlignment="1">
      <alignment horizontal="left"/>
    </xf>
    <xf numFmtId="164" fontId="42" fillId="14" borderId="28" xfId="1" applyNumberFormat="1" applyFont="1" applyFill="1" applyBorder="1" applyAlignment="1">
      <alignment horizontal="right"/>
    </xf>
    <xf numFmtId="164" fontId="42" fillId="2" borderId="0" xfId="0" applyNumberFormat="1" applyFont="1" applyFill="1"/>
    <xf numFmtId="164" fontId="42" fillId="0" borderId="28" xfId="1" applyNumberFormat="1" applyFont="1" applyFill="1" applyBorder="1" applyAlignment="1">
      <alignment horizontal="right"/>
    </xf>
    <xf numFmtId="164" fontId="42" fillId="0" borderId="1" xfId="1" applyNumberFormat="1" applyFont="1" applyFill="1" applyBorder="1" applyAlignment="1">
      <alignment horizontal="right"/>
    </xf>
    <xf numFmtId="164" fontId="42" fillId="2" borderId="28" xfId="1" applyNumberFormat="1" applyFont="1" applyFill="1" applyBorder="1" applyAlignment="1">
      <alignment horizontal="right"/>
    </xf>
    <xf numFmtId="164" fontId="48" fillId="14" borderId="1" xfId="1" applyNumberFormat="1" applyFont="1" applyFill="1" applyBorder="1" applyAlignment="1">
      <alignment horizontal="right"/>
    </xf>
    <xf numFmtId="164" fontId="46" fillId="14" borderId="1" xfId="1" applyNumberFormat="1" applyFont="1" applyFill="1" applyBorder="1" applyAlignment="1">
      <alignment horizontal="left"/>
    </xf>
    <xf numFmtId="164" fontId="42" fillId="14" borderId="1" xfId="1" applyNumberFormat="1" applyFont="1" applyFill="1" applyBorder="1" applyAlignment="1">
      <alignment horizontal="right"/>
    </xf>
    <xf numFmtId="164" fontId="49" fillId="2" borderId="1" xfId="1" applyNumberFormat="1" applyFont="1" applyFill="1" applyBorder="1" applyAlignment="1">
      <alignment horizontal="right"/>
    </xf>
    <xf numFmtId="164" fontId="42" fillId="2" borderId="1" xfId="1" applyNumberFormat="1" applyFont="1" applyFill="1" applyBorder="1" applyAlignment="1">
      <alignment horizontal="right"/>
    </xf>
    <xf numFmtId="0" fontId="46" fillId="2" borderId="48" xfId="0" applyFont="1" applyFill="1" applyBorder="1" applyAlignment="1">
      <alignment horizontal="center"/>
    </xf>
    <xf numFmtId="0" fontId="42" fillId="10" borderId="33" xfId="0" applyFont="1" applyFill="1" applyBorder="1" applyAlignment="1">
      <alignment horizontal="center" vertical="center"/>
    </xf>
    <xf numFmtId="0" fontId="42" fillId="10" borderId="40" xfId="0" applyFont="1" applyFill="1" applyBorder="1" applyAlignment="1">
      <alignment horizontal="center" vertical="center"/>
    </xf>
    <xf numFmtId="0" fontId="42" fillId="10" borderId="34" xfId="0" applyFont="1" applyFill="1" applyBorder="1" applyAlignment="1">
      <alignment horizontal="center" vertical="center"/>
    </xf>
    <xf numFmtId="0" fontId="46" fillId="0" borderId="49" xfId="0" applyFont="1" applyBorder="1" applyAlignment="1">
      <alignment horizontal="left" vertical="center"/>
    </xf>
    <xf numFmtId="0" fontId="46" fillId="0" borderId="44" xfId="0" applyFont="1" applyBorder="1" applyAlignment="1">
      <alignment horizontal="left" vertical="center"/>
    </xf>
    <xf numFmtId="16" fontId="46" fillId="2" borderId="26" xfId="0" applyNumberFormat="1" applyFont="1" applyFill="1" applyBorder="1" applyAlignment="1">
      <alignment horizontal="center"/>
    </xf>
    <xf numFmtId="0" fontId="42" fillId="4" borderId="3" xfId="0" applyFont="1" applyFill="1" applyBorder="1"/>
    <xf numFmtId="41" fontId="42" fillId="12" borderId="1" xfId="1" applyNumberFormat="1" applyFont="1" applyFill="1" applyBorder="1"/>
    <xf numFmtId="41" fontId="42" fillId="12" borderId="1" xfId="0" applyNumberFormat="1" applyFont="1" applyFill="1" applyBorder="1" applyAlignment="1">
      <alignment horizontal="right" vertical="top"/>
    </xf>
    <xf numFmtId="41" fontId="42" fillId="12" borderId="1" xfId="1" applyNumberFormat="1" applyFont="1" applyFill="1" applyBorder="1" applyAlignment="1">
      <alignment horizontal="right" vertical="top"/>
    </xf>
    <xf numFmtId="41" fontId="46" fillId="2" borderId="0" xfId="0" applyNumberFormat="1" applyFont="1" applyFill="1" applyAlignment="1">
      <alignment horizontal="center"/>
    </xf>
    <xf numFmtId="4" fontId="46" fillId="2" borderId="0" xfId="0" applyNumberFormat="1" applyFont="1" applyFill="1" applyAlignment="1">
      <alignment horizontal="center"/>
    </xf>
    <xf numFmtId="4" fontId="46" fillId="2" borderId="26" xfId="0" applyNumberFormat="1" applyFont="1" applyFill="1" applyBorder="1" applyAlignment="1">
      <alignment horizontal="center"/>
    </xf>
    <xf numFmtId="4" fontId="46" fillId="0" borderId="0" xfId="0" applyNumberFormat="1" applyFont="1" applyAlignment="1">
      <alignment horizontal="center"/>
    </xf>
    <xf numFmtId="4" fontId="42" fillId="0" borderId="0" xfId="0" applyNumberFormat="1" applyFont="1"/>
    <xf numFmtId="164" fontId="42" fillId="2" borderId="2" xfId="1" applyNumberFormat="1" applyFont="1" applyFill="1" applyBorder="1" applyAlignment="1">
      <alignment horizontal="right"/>
    </xf>
    <xf numFmtId="41" fontId="42" fillId="0" borderId="1" xfId="1" applyNumberFormat="1" applyFont="1" applyFill="1" applyBorder="1" applyAlignment="1">
      <alignment horizontal="right" vertical="top"/>
    </xf>
    <xf numFmtId="164" fontId="42" fillId="2" borderId="3" xfId="1" applyNumberFormat="1" applyFont="1" applyFill="1" applyBorder="1" applyAlignment="1">
      <alignment horizontal="right"/>
    </xf>
    <xf numFmtId="4" fontId="46" fillId="0" borderId="0" xfId="0" applyNumberFormat="1" applyFont="1"/>
    <xf numFmtId="0" fontId="46" fillId="0" borderId="0" xfId="0" applyFont="1"/>
    <xf numFmtId="0" fontId="42" fillId="10" borderId="39" xfId="0" applyFont="1" applyFill="1" applyBorder="1" applyAlignment="1">
      <alignment horizontal="center" vertical="center"/>
    </xf>
    <xf numFmtId="0" fontId="42" fillId="10" borderId="42" xfId="0" applyFont="1" applyFill="1" applyBorder="1" applyAlignment="1">
      <alignment horizontal="center" vertical="center"/>
    </xf>
    <xf numFmtId="168" fontId="42" fillId="12" borderId="1" xfId="1" applyNumberFormat="1" applyFont="1" applyFill="1" applyBorder="1"/>
    <xf numFmtId="168" fontId="42" fillId="12" borderId="1" xfId="0" applyNumberFormat="1" applyFont="1" applyFill="1" applyBorder="1" applyAlignment="1">
      <alignment horizontal="right" vertical="top"/>
    </xf>
    <xf numFmtId="168" fontId="42" fillId="12" borderId="1" xfId="1" applyNumberFormat="1" applyFont="1" applyFill="1" applyBorder="1" applyAlignment="1">
      <alignment horizontal="right" vertical="top"/>
    </xf>
    <xf numFmtId="168" fontId="42" fillId="0" borderId="1" xfId="1" applyNumberFormat="1" applyFont="1" applyFill="1" applyBorder="1" applyAlignment="1">
      <alignment horizontal="left"/>
    </xf>
    <xf numFmtId="168" fontId="42" fillId="0" borderId="1" xfId="1" applyNumberFormat="1" applyFont="1" applyFill="1" applyBorder="1" applyAlignment="1">
      <alignment horizontal="right" vertical="top"/>
    </xf>
    <xf numFmtId="0" fontId="46" fillId="2" borderId="5" xfId="0" applyFont="1" applyFill="1" applyBorder="1" applyAlignment="1">
      <alignment horizontal="left" vertical="center"/>
    </xf>
    <xf numFmtId="4" fontId="42" fillId="0" borderId="0" xfId="0" applyNumberFormat="1" applyFont="1" applyAlignment="1">
      <alignment horizontal="center" wrapText="1"/>
    </xf>
    <xf numFmtId="0" fontId="42" fillId="0" borderId="0" xfId="0" applyFont="1" applyAlignment="1">
      <alignment horizontal="center" wrapText="1"/>
    </xf>
    <xf numFmtId="4" fontId="42" fillId="2" borderId="26" xfId="0" applyNumberFormat="1" applyFont="1" applyFill="1" applyBorder="1"/>
    <xf numFmtId="4" fontId="42" fillId="2" borderId="0" xfId="0" applyNumberFormat="1" applyFont="1" applyFill="1"/>
    <xf numFmtId="16" fontId="42" fillId="0" borderId="26" xfId="0" applyNumberFormat="1" applyFont="1" applyBorder="1"/>
    <xf numFmtId="168" fontId="42" fillId="2" borderId="0" xfId="1" applyNumberFormat="1" applyFont="1" applyFill="1" applyBorder="1" applyAlignment="1">
      <alignment horizontal="left"/>
    </xf>
    <xf numFmtId="0" fontId="42" fillId="0" borderId="26" xfId="0" applyFont="1" applyBorder="1"/>
    <xf numFmtId="16" fontId="0" fillId="0" borderId="0" xfId="0" applyNumberFormat="1"/>
    <xf numFmtId="41" fontId="42" fillId="2" borderId="0" xfId="1" applyNumberFormat="1" applyFont="1" applyFill="1" applyBorder="1" applyAlignment="1">
      <alignment horizontal="right"/>
    </xf>
    <xf numFmtId="171" fontId="42" fillId="2" borderId="0" xfId="1" applyNumberFormat="1" applyFont="1" applyFill="1" applyBorder="1" applyAlignment="1">
      <alignment horizontal="left"/>
    </xf>
    <xf numFmtId="164" fontId="46" fillId="0" borderId="0" xfId="1" applyNumberFormat="1" applyFont="1" applyFill="1" applyBorder="1" applyAlignment="1">
      <alignment horizontal="left"/>
    </xf>
    <xf numFmtId="0" fontId="47" fillId="3" borderId="4" xfId="0" applyFont="1" applyFill="1" applyBorder="1" applyAlignment="1">
      <alignment horizontal="center" vertical="center" wrapText="1"/>
    </xf>
    <xf numFmtId="164" fontId="42" fillId="2" borderId="4" xfId="1" applyNumberFormat="1" applyFont="1" applyFill="1" applyBorder="1" applyAlignment="1">
      <alignment vertical="center"/>
    </xf>
    <xf numFmtId="164" fontId="42" fillId="2" borderId="1" xfId="1" applyNumberFormat="1" applyFont="1" applyFill="1" applyBorder="1" applyAlignment="1">
      <alignment vertical="center"/>
    </xf>
    <xf numFmtId="164" fontId="42" fillId="2" borderId="0" xfId="1" applyNumberFormat="1" applyFont="1" applyFill="1" applyBorder="1" applyAlignment="1">
      <alignment horizontal="center" vertical="center"/>
    </xf>
    <xf numFmtId="41" fontId="42" fillId="2" borderId="0" xfId="1" applyNumberFormat="1" applyFont="1" applyFill="1" applyBorder="1" applyAlignment="1">
      <alignment horizontal="left"/>
    </xf>
    <xf numFmtId="164" fontId="42" fillId="2" borderId="4" xfId="1" applyNumberFormat="1" applyFont="1" applyFill="1" applyBorder="1" applyAlignment="1">
      <alignment horizontal="left" vertical="center"/>
    </xf>
    <xf numFmtId="41" fontId="42" fillId="4" borderId="1" xfId="1" applyNumberFormat="1" applyFont="1" applyFill="1" applyBorder="1" applyAlignment="1">
      <alignment horizontal="left"/>
    </xf>
    <xf numFmtId="164" fontId="42" fillId="2" borderId="28" xfId="1" applyNumberFormat="1" applyFont="1" applyFill="1" applyBorder="1" applyAlignment="1">
      <alignment horizontal="left" vertical="center"/>
    </xf>
    <xf numFmtId="0" fontId="42" fillId="10" borderId="50" xfId="0" applyFont="1" applyFill="1" applyBorder="1" applyAlignment="1">
      <alignment horizontal="center" vertical="center"/>
    </xf>
    <xf numFmtId="0" fontId="42" fillId="10" borderId="51" xfId="0" applyFont="1" applyFill="1" applyBorder="1" applyAlignment="1">
      <alignment horizontal="center" vertical="center"/>
    </xf>
    <xf numFmtId="4" fontId="0" fillId="0" borderId="0" xfId="0" applyNumberFormat="1"/>
    <xf numFmtId="0" fontId="46" fillId="0" borderId="0" xfId="0" applyFont="1" applyAlignment="1">
      <alignment horizontal="left" vertical="center"/>
    </xf>
    <xf numFmtId="0" fontId="47" fillId="3" borderId="8" xfId="0" applyFont="1" applyFill="1" applyBorder="1" applyAlignment="1">
      <alignment horizontal="center" vertical="center" wrapText="1"/>
    </xf>
    <xf numFmtId="0" fontId="47" fillId="3" borderId="32" xfId="0" applyFont="1" applyFill="1" applyBorder="1" applyAlignment="1">
      <alignment horizontal="center" vertical="center" wrapText="1"/>
    </xf>
    <xf numFmtId="16" fontId="47" fillId="3" borderId="9" xfId="0" applyNumberFormat="1" applyFont="1" applyFill="1" applyBorder="1" applyAlignment="1">
      <alignment horizontal="center" vertical="center" wrapText="1"/>
    </xf>
    <xf numFmtId="164" fontId="46" fillId="10" borderId="35" xfId="1" applyNumberFormat="1" applyFont="1" applyFill="1" applyBorder="1" applyAlignment="1">
      <alignment horizontal="left"/>
    </xf>
    <xf numFmtId="164" fontId="46" fillId="10" borderId="36" xfId="1" applyNumberFormat="1" applyFont="1" applyFill="1" applyBorder="1" applyAlignment="1">
      <alignment horizontal="left"/>
    </xf>
    <xf numFmtId="164" fontId="46" fillId="10" borderId="41" xfId="1" applyNumberFormat="1" applyFont="1" applyFill="1" applyBorder="1" applyAlignment="1">
      <alignment horizontal="left"/>
    </xf>
    <xf numFmtId="164" fontId="42" fillId="0" borderId="2" xfId="1" applyNumberFormat="1" applyFont="1" applyFill="1" applyBorder="1" applyAlignment="1">
      <alignment horizontal="left"/>
    </xf>
    <xf numFmtId="164" fontId="42" fillId="0" borderId="52" xfId="1" applyNumberFormat="1" applyFont="1" applyFill="1" applyBorder="1" applyAlignment="1">
      <alignment horizontal="left"/>
    </xf>
    <xf numFmtId="164" fontId="42" fillId="0" borderId="3" xfId="1" applyNumberFormat="1" applyFont="1" applyFill="1" applyBorder="1" applyAlignment="1">
      <alignment horizontal="left"/>
    </xf>
    <xf numFmtId="164" fontId="42" fillId="0" borderId="11" xfId="1" applyNumberFormat="1" applyFont="1" applyFill="1" applyBorder="1" applyAlignment="1">
      <alignment horizontal="left"/>
    </xf>
    <xf numFmtId="0" fontId="42" fillId="0" borderId="3" xfId="0" applyFont="1" applyBorder="1" applyAlignment="1">
      <alignment horizontal="left"/>
    </xf>
    <xf numFmtId="0" fontId="42" fillId="0" borderId="1" xfId="0" applyFont="1" applyBorder="1"/>
    <xf numFmtId="0" fontId="42" fillId="0" borderId="11" xfId="0" applyFont="1" applyBorder="1"/>
    <xf numFmtId="0" fontId="42" fillId="0" borderId="53" xfId="0" applyFont="1" applyBorder="1" applyAlignment="1">
      <alignment horizontal="left"/>
    </xf>
    <xf numFmtId="0" fontId="42" fillId="0" borderId="19" xfId="0" applyFont="1" applyBorder="1"/>
    <xf numFmtId="0" fontId="42" fillId="0" borderId="14" xfId="0" applyFont="1" applyBorder="1"/>
    <xf numFmtId="0" fontId="31" fillId="0" borderId="0" xfId="0" applyFont="1"/>
    <xf numFmtId="0" fontId="50" fillId="10" borderId="1" xfId="0" applyFont="1" applyFill="1" applyBorder="1" applyAlignment="1">
      <alignment horizontal="center" vertical="center"/>
    </xf>
    <xf numFmtId="0" fontId="22" fillId="15" borderId="33" xfId="0" applyFont="1" applyFill="1" applyBorder="1"/>
    <xf numFmtId="0" fontId="22" fillId="15" borderId="40" xfId="0" applyFont="1" applyFill="1" applyBorder="1"/>
    <xf numFmtId="0" fontId="22" fillId="15" borderId="34" xfId="0" applyFont="1" applyFill="1" applyBorder="1"/>
    <xf numFmtId="0" fontId="22" fillId="16" borderId="40" xfId="0" applyFont="1" applyFill="1" applyBorder="1"/>
    <xf numFmtId="0" fontId="22" fillId="16" borderId="34" xfId="0" applyFont="1" applyFill="1" applyBorder="1"/>
    <xf numFmtId="0" fontId="22" fillId="17" borderId="40" xfId="0" applyFont="1" applyFill="1" applyBorder="1"/>
    <xf numFmtId="0" fontId="22" fillId="17" borderId="34" xfId="0" applyFont="1" applyFill="1" applyBorder="1"/>
    <xf numFmtId="0" fontId="22" fillId="15" borderId="43" xfId="0" applyFont="1" applyFill="1" applyBorder="1" applyAlignment="1">
      <alignment horizontal="center"/>
    </xf>
    <xf numFmtId="0" fontId="22" fillId="15" borderId="30" xfId="0" applyFont="1" applyFill="1" applyBorder="1" applyAlignment="1">
      <alignment horizontal="center"/>
    </xf>
    <xf numFmtId="0" fontId="22" fillId="16" borderId="43" xfId="0" applyFont="1" applyFill="1" applyBorder="1" applyAlignment="1">
      <alignment horizontal="center"/>
    </xf>
    <xf numFmtId="0" fontId="22" fillId="16" borderId="30" xfId="0" applyFont="1" applyFill="1" applyBorder="1" applyAlignment="1">
      <alignment horizontal="center"/>
    </xf>
    <xf numFmtId="0" fontId="22" fillId="17" borderId="43" xfId="0" applyFont="1" applyFill="1" applyBorder="1" applyAlignment="1">
      <alignment horizontal="center"/>
    </xf>
    <xf numFmtId="0" fontId="22" fillId="17" borderId="30" xfId="0" applyFont="1" applyFill="1" applyBorder="1" applyAlignment="1">
      <alignment horizontal="center"/>
    </xf>
    <xf numFmtId="0" fontId="22" fillId="15" borderId="1" xfId="0" applyFont="1" applyFill="1" applyBorder="1" applyAlignment="1">
      <alignment horizontal="center"/>
    </xf>
    <xf numFmtId="0" fontId="22" fillId="16" borderId="1" xfId="0" applyFont="1" applyFill="1" applyBorder="1" applyAlignment="1">
      <alignment horizontal="center"/>
    </xf>
    <xf numFmtId="0" fontId="22" fillId="17" borderId="1" xfId="0" applyFont="1" applyFill="1" applyBorder="1" applyAlignment="1">
      <alignment horizontal="center"/>
    </xf>
    <xf numFmtId="0" fontId="22" fillId="0" borderId="1" xfId="0" applyFont="1" applyBorder="1"/>
    <xf numFmtId="171" fontId="51" fillId="2" borderId="1" xfId="1" applyNumberFormat="1" applyFont="1" applyFill="1" applyBorder="1" applyAlignment="1">
      <alignment horizontal="left"/>
    </xf>
    <xf numFmtId="0" fontId="50" fillId="4" borderId="28" xfId="0" applyFont="1" applyFill="1" applyBorder="1"/>
    <xf numFmtId="171" fontId="51" fillId="2" borderId="28" xfId="1" applyNumberFormat="1" applyFont="1" applyFill="1" applyBorder="1" applyAlignment="1">
      <alignment horizontal="left"/>
    </xf>
    <xf numFmtId="0" fontId="50" fillId="4" borderId="1" xfId="0" applyFont="1" applyFill="1" applyBorder="1" applyAlignment="1">
      <alignment horizontal="center" vertical="center"/>
    </xf>
    <xf numFmtId="0" fontId="50" fillId="4" borderId="0" xfId="0" applyFont="1" applyFill="1"/>
    <xf numFmtId="0" fontId="22" fillId="4" borderId="0" xfId="0" applyFont="1" applyFill="1"/>
    <xf numFmtId="164" fontId="51" fillId="2" borderId="1" xfId="1" applyNumberFormat="1" applyFont="1" applyFill="1" applyBorder="1" applyAlignment="1">
      <alignment horizontal="left"/>
    </xf>
    <xf numFmtId="164" fontId="51" fillId="2" borderId="19" xfId="1" applyNumberFormat="1" applyFont="1" applyFill="1" applyBorder="1" applyAlignment="1">
      <alignment horizontal="left"/>
    </xf>
    <xf numFmtId="164" fontId="51" fillId="2" borderId="28" xfId="1" applyNumberFormat="1" applyFont="1" applyFill="1" applyBorder="1" applyAlignment="1">
      <alignment horizontal="left"/>
    </xf>
    <xf numFmtId="0" fontId="52" fillId="0" borderId="0" xfId="0" applyFont="1" applyAlignment="1">
      <alignment wrapText="1"/>
    </xf>
    <xf numFmtId="0" fontId="31" fillId="0" borderId="0" xfId="0" applyFont="1" applyAlignment="1">
      <alignment wrapText="1"/>
    </xf>
    <xf numFmtId="0" fontId="27" fillId="3" borderId="8" xfId="0" applyFont="1" applyFill="1" applyBorder="1" applyAlignment="1">
      <alignment horizontal="center" vertical="center" wrapText="1"/>
    </xf>
    <xf numFmtId="172" fontId="27" fillId="3" borderId="9" xfId="0" applyNumberFormat="1" applyFont="1" applyFill="1" applyBorder="1" applyAlignment="1">
      <alignment horizontal="center" vertical="center" wrapText="1"/>
    </xf>
    <xf numFmtId="164" fontId="31" fillId="14" borderId="3" xfId="1" applyNumberFormat="1" applyFont="1" applyFill="1" applyBorder="1" applyAlignment="1">
      <alignment horizontal="left"/>
    </xf>
    <xf numFmtId="3" fontId="5" fillId="2" borderId="11" xfId="1" applyNumberFormat="1" applyFont="1" applyFill="1" applyBorder="1" applyAlignment="1">
      <alignment horizontal="right"/>
    </xf>
    <xf numFmtId="164" fontId="31" fillId="14" borderId="53" xfId="1" applyNumberFormat="1" applyFont="1" applyFill="1" applyBorder="1" applyAlignment="1">
      <alignment horizontal="left"/>
    </xf>
    <xf numFmtId="3" fontId="5" fillId="2" borderId="14" xfId="1" applyNumberFormat="1" applyFont="1" applyFill="1" applyBorder="1" applyAlignment="1">
      <alignment horizontal="right"/>
    </xf>
    <xf numFmtId="164" fontId="31" fillId="14" borderId="12" xfId="1" applyNumberFormat="1" applyFont="1" applyFill="1" applyBorder="1" applyAlignment="1">
      <alignment horizontal="left"/>
    </xf>
    <xf numFmtId="3" fontId="5" fillId="2" borderId="27" xfId="1" applyNumberFormat="1" applyFont="1" applyFill="1" applyBorder="1" applyAlignment="1">
      <alignment horizontal="right"/>
    </xf>
    <xf numFmtId="3" fontId="5" fillId="2" borderId="0" xfId="1" applyNumberFormat="1" applyFont="1" applyFill="1" applyBorder="1" applyAlignment="1">
      <alignment horizontal="right"/>
    </xf>
    <xf numFmtId="41" fontId="5" fillId="2" borderId="11" xfId="1" applyNumberFormat="1" applyFont="1" applyFill="1" applyBorder="1" applyAlignment="1">
      <alignment horizontal="right"/>
    </xf>
    <xf numFmtId="41" fontId="5" fillId="2" borderId="14" xfId="1" applyNumberFormat="1" applyFont="1" applyFill="1" applyBorder="1" applyAlignment="1">
      <alignment horizontal="right"/>
    </xf>
    <xf numFmtId="172" fontId="27" fillId="3" borderId="32" xfId="0" applyNumberFormat="1" applyFont="1" applyFill="1" applyBorder="1" applyAlignment="1">
      <alignment horizontal="center" vertical="center" wrapText="1"/>
    </xf>
    <xf numFmtId="41" fontId="5" fillId="18" borderId="1" xfId="1" applyNumberFormat="1" applyFont="1" applyFill="1" applyBorder="1" applyAlignment="1">
      <alignment horizontal="right"/>
    </xf>
    <xf numFmtId="41" fontId="5" fillId="2" borderId="1" xfId="1" applyNumberFormat="1" applyFont="1" applyFill="1" applyBorder="1" applyAlignment="1">
      <alignment horizontal="right"/>
    </xf>
    <xf numFmtId="41" fontId="5" fillId="2" borderId="19" xfId="1" applyNumberFormat="1" applyFont="1" applyFill="1" applyBorder="1" applyAlignment="1">
      <alignment horizontal="right"/>
    </xf>
    <xf numFmtId="164" fontId="31" fillId="0" borderId="0" xfId="1" applyNumberFormat="1" applyFont="1" applyFill="1" applyBorder="1" applyAlignment="1">
      <alignment horizontal="left"/>
    </xf>
    <xf numFmtId="41" fontId="5" fillId="2" borderId="0" xfId="1" applyNumberFormat="1" applyFont="1" applyFill="1" applyBorder="1" applyAlignment="1">
      <alignment horizontal="right"/>
    </xf>
    <xf numFmtId="0" fontId="5" fillId="19" borderId="27" xfId="0" applyFont="1" applyFill="1" applyBorder="1" applyAlignment="1">
      <alignment horizontal="left" vertical="top" wrapText="1"/>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auto="1"/>
        </patternFill>
      </fill>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8FC69E-504B-4F5F-9F64-0528178BCC75}" name="Table_Facility_List_Staging_8_26_2013.accdb_11432" displayName="Table_Facility_List_Staging_8_26_2013.accdb_11432" ref="A7:AB121" headerRowDxfId="32" dataDxfId="30" totalsRowDxfId="28" headerRowBorderDxfId="31" tableBorderDxfId="29">
  <autoFilter ref="A7:AB121" xr:uid="{61BD7780-12DE-4870-B406-61B4C7C077E2}"/>
  <sortState xmlns:xlrd2="http://schemas.microsoft.com/office/spreadsheetml/2017/richdata2" ref="A8:AB121">
    <sortCondition ref="A7:A121"/>
  </sortState>
  <tableColumns count="28">
    <tableColumn id="2" xr3:uid="{71FAE9C4-5941-4284-A896-30368F38EE84}" name="Name" dataDxfId="27"/>
    <tableColumn id="3" xr3:uid="{C11170CE-CF4F-472E-BBC0-5AF1310AD516}" name="Address" dataDxfId="26"/>
    <tableColumn id="4" xr3:uid="{EB12CB49-220E-4D1F-AB2F-D696367EC27B}" name="City" dataDxfId="25"/>
    <tableColumn id="6" xr3:uid="{E0307D88-07DE-43C4-BE69-830FE50A9C76}" name="State" dataDxfId="24"/>
    <tableColumn id="7" xr3:uid="{BD3974BB-62AC-4346-877C-6B6392AC5C98}" name="Zip" dataDxfId="23"/>
    <tableColumn id="9" xr3:uid="{0D2BC110-D560-494D-B868-5A909DCC3471}" name="AOR" dataDxfId="22"/>
    <tableColumn id="12" xr3:uid="{00E44A15-FA4D-4252-94A9-9475C78D4E8E}" name="Type Detailed" dataDxfId="21"/>
    <tableColumn id="81" xr3:uid="{B7912FB4-6DE2-4ECA-9163-A7C241997590}" name="Male/Female" dataDxfId="20"/>
    <tableColumn id="43" xr3:uid="{37CACF48-D8A4-4647-AF62-D8836DF0AF53}" name="FY25 ALOS" dataDxfId="19"/>
    <tableColumn id="67" xr3:uid="{75001E9D-9DFB-4528-AD99-FF368F54826F}" name="Level A" dataDxfId="18"/>
    <tableColumn id="68" xr3:uid="{1FD20ADD-7A55-45E0-A510-A0282E22B762}" name="Level B" dataDxfId="17"/>
    <tableColumn id="69" xr3:uid="{164B1199-D3D6-47D2-8A33-4AB9C5CB95AD}" name="Level C" dataDxfId="16"/>
    <tableColumn id="70" xr3:uid="{CC7B4912-052E-4F01-8B1D-59B3E7013341}" name="Level D" dataDxfId="15"/>
    <tableColumn id="71" xr3:uid="{223F96D5-578F-42ED-AEA9-A26721E6D1FC}" name="Male Crim" dataDxfId="14"/>
    <tableColumn id="72" xr3:uid="{86380EE0-00A3-4FF4-856A-0E607DF78DBD}" name="Male Non-Crim" dataDxfId="13"/>
    <tableColumn id="73" xr3:uid="{73F469B1-5724-4C08-BDA4-F519A75D9663}" name="Female Crim" dataDxfId="12"/>
    <tableColumn id="74" xr3:uid="{239E2202-34A3-4D18-8555-B8045B8574E4}" name="Female Non-Crim" dataDxfId="11"/>
    <tableColumn id="75" xr3:uid="{DFC1874B-3C6C-4FE6-9CBE-D1008F3114F7}" name="ICE Threat Level 1" dataDxfId="10"/>
    <tableColumn id="76" xr3:uid="{DD3949AA-0A35-44DE-B4C7-BD955C25EB75}" name="ICE Threat Level 2" dataDxfId="9"/>
    <tableColumn id="77" xr3:uid="{2E8E812C-A8EF-4776-AD6E-7D62924903DB}" name="ICE Threat Level 3" dataDxfId="8"/>
    <tableColumn id="78" xr3:uid="{A7E1DC28-911C-450B-84E5-44DCA01437F4}" name="No ICE Threat Level" dataDxfId="7"/>
    <tableColumn id="79" xr3:uid="{342AF2CA-A90B-4526-ACA5-19B12144E1E6}" name="Mandatory" dataDxfId="6"/>
    <tableColumn id="86" xr3:uid="{1B13E7E8-61E0-49C5-88F1-343BD5607615}" name="Guaranteed Minimum" dataDxfId="5"/>
    <tableColumn id="124" xr3:uid="{D1BB2F0B-E3EF-49C7-BF89-6BAD562070AC}" name="Last Inspection Type" dataDxfId="4"/>
    <tableColumn id="10" xr3:uid="{B6BBC4D6-0DC5-4DD4-A0AB-0E02C2F3419D}" name="Last Inspection End Date" dataDxfId="3"/>
    <tableColumn id="5" xr3:uid="{8BDC3372-CA36-4D15-9837-9E331D078765}" name="Pending FY25 Inspection" dataDxfId="2"/>
    <tableColumn id="1" xr3:uid="{AD5F85B9-5D2E-477F-A84C-4483FC1B4C04}" name="Last Inspection Standard" dataDxfId="1"/>
    <tableColumn id="8" xr3:uid="{F2C798D7-F229-42C8-AA75-4582E9F2813C}"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A9F3-745D-4351-82FD-498E6F8CB2CF}">
  <sheetPr>
    <tabColor theme="0"/>
  </sheetPr>
  <dimension ref="A1:BC176"/>
  <sheetViews>
    <sheetView showGridLines="0" zoomScaleNormal="100" zoomScalePageLayoutView="110" workbookViewId="0">
      <selection activeCell="A2" sqref="A2:G3"/>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89" customWidth="1"/>
    <col min="7" max="7" width="15.81640625" style="88" customWidth="1"/>
    <col min="8" max="8" width="19.54296875" customWidth="1"/>
    <col min="9" max="9" width="15" customWidth="1"/>
    <col min="12" max="12" width="8.7265625" style="3"/>
  </cols>
  <sheetData>
    <row r="1" spans="1:55" ht="38.5" customHeight="1" x14ac:dyDescent="0.35">
      <c r="A1" s="165" t="s">
        <v>5</v>
      </c>
      <c r="B1" s="165"/>
      <c r="C1" s="165"/>
      <c r="D1" s="165"/>
      <c r="E1" s="165"/>
      <c r="F1" s="165"/>
      <c r="G1" s="165"/>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166" t="s">
        <v>1</v>
      </c>
      <c r="B2" s="166"/>
      <c r="C2" s="166"/>
      <c r="D2" s="166"/>
      <c r="E2" s="166"/>
      <c r="F2" s="166"/>
      <c r="G2" s="166"/>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166"/>
      <c r="B3" s="166"/>
      <c r="C3" s="166"/>
      <c r="D3" s="166"/>
      <c r="E3" s="166"/>
      <c r="F3" s="166"/>
      <c r="G3" s="166"/>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167" t="s">
        <v>6</v>
      </c>
      <c r="B4" s="167"/>
      <c r="C4" s="167"/>
      <c r="D4" s="167"/>
      <c r="E4" s="167"/>
      <c r="F4" s="167"/>
      <c r="G4" s="167"/>
      <c r="H4" s="141"/>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42"/>
      <c r="B5" s="142"/>
      <c r="C5" s="142"/>
      <c r="D5" s="142"/>
      <c r="E5" s="142"/>
      <c r="F5" s="142"/>
      <c r="G5" s="142"/>
      <c r="H5" s="141"/>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48"/>
      <c r="B6" s="148"/>
      <c r="C6" s="148"/>
      <c r="D6" s="3"/>
      <c r="E6" s="3"/>
      <c r="F6" s="102"/>
      <c r="G6" s="103"/>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163" t="s">
        <v>7</v>
      </c>
      <c r="B7" s="163"/>
      <c r="C7" s="163"/>
      <c r="D7" s="135"/>
      <c r="E7" s="3"/>
      <c r="F7" s="102"/>
      <c r="G7" s="103"/>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32" t="s">
        <v>8</v>
      </c>
      <c r="B8" s="132" t="s">
        <v>9</v>
      </c>
      <c r="C8" s="132" t="s">
        <v>10</v>
      </c>
      <c r="D8" s="3"/>
      <c r="E8" s="168" t="s">
        <v>736</v>
      </c>
      <c r="F8" s="168"/>
      <c r="G8" s="168"/>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21" t="s">
        <v>11</v>
      </c>
      <c r="B9" s="124">
        <v>160695</v>
      </c>
      <c r="C9" s="136">
        <v>154267.20000018834</v>
      </c>
      <c r="D9" s="3"/>
      <c r="E9" s="131" t="s">
        <v>12</v>
      </c>
      <c r="F9" s="140" t="s">
        <v>9</v>
      </c>
      <c r="G9" s="139" t="s">
        <v>13</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21" t="s">
        <v>14</v>
      </c>
      <c r="B10" s="128">
        <v>18989</v>
      </c>
      <c r="C10" s="134">
        <v>52029.859999994114</v>
      </c>
      <c r="D10" s="3"/>
      <c r="E10" s="15" t="s">
        <v>15</v>
      </c>
      <c r="F10" s="126">
        <v>26571</v>
      </c>
      <c r="G10" s="125">
        <v>0.98699999999999999</v>
      </c>
      <c r="H10" s="3"/>
      <c r="I10" s="115"/>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21" t="s">
        <v>16</v>
      </c>
      <c r="B11" s="124">
        <v>5810</v>
      </c>
      <c r="C11" s="136">
        <v>26145</v>
      </c>
      <c r="D11" s="3"/>
      <c r="E11" s="15" t="s">
        <v>17</v>
      </c>
      <c r="F11" s="138">
        <v>357</v>
      </c>
      <c r="G11" s="137">
        <v>1.2999999999999999E-2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21" t="s">
        <v>18</v>
      </c>
      <c r="B12" s="124">
        <v>1725</v>
      </c>
      <c r="C12" s="136">
        <v>310.50000000000921</v>
      </c>
      <c r="D12" s="3"/>
      <c r="E12" s="119" t="s">
        <v>19</v>
      </c>
      <c r="F12" s="123">
        <v>26928</v>
      </c>
      <c r="G12" s="122">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21" t="s">
        <v>20</v>
      </c>
      <c r="B13" s="124">
        <v>174</v>
      </c>
      <c r="C13" s="136">
        <v>643.80000000000052</v>
      </c>
      <c r="D13" s="135"/>
      <c r="E13" s="147" t="s">
        <v>21</v>
      </c>
      <c r="F13" s="147"/>
      <c r="G13" s="147"/>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21" t="s">
        <v>22</v>
      </c>
      <c r="B14" s="128">
        <v>1</v>
      </c>
      <c r="C14" s="134">
        <v>0</v>
      </c>
      <c r="D14" s="3"/>
      <c r="E14" s="169" t="s">
        <v>23</v>
      </c>
      <c r="F14" s="169"/>
      <c r="G14" s="169"/>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19" t="s">
        <v>19</v>
      </c>
      <c r="B15" s="118">
        <v>187394</v>
      </c>
      <c r="C15" s="133">
        <v>233396.35999976294</v>
      </c>
      <c r="D15" s="3"/>
      <c r="E15" s="147"/>
      <c r="F15" s="147"/>
      <c r="G15" s="147"/>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 customHeight="1" x14ac:dyDescent="0.35">
      <c r="A16" s="164" t="s">
        <v>735</v>
      </c>
      <c r="B16" s="164"/>
      <c r="C16" s="164"/>
      <c r="E16" s="147"/>
      <c r="F16" s="147"/>
      <c r="G16" s="147"/>
      <c r="H16" s="3"/>
      <c r="I16" s="115"/>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5" customHeight="1" x14ac:dyDescent="0.35">
      <c r="A17" s="164" t="s">
        <v>24</v>
      </c>
      <c r="B17" s="164"/>
      <c r="C17" s="164"/>
      <c r="D17" s="3"/>
      <c r="E17" s="147"/>
      <c r="F17" s="147"/>
      <c r="G17" s="147"/>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46"/>
      <c r="B18" s="146"/>
      <c r="C18" s="146"/>
      <c r="D18" s="3"/>
      <c r="E18" s="169"/>
      <c r="F18" s="169"/>
      <c r="G18" s="169"/>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163" t="s">
        <v>25</v>
      </c>
      <c r="B19" s="163"/>
      <c r="C19" s="163"/>
      <c r="D19" s="3"/>
      <c r="E19" s="171" t="s">
        <v>734</v>
      </c>
      <c r="F19" s="172"/>
      <c r="G19" s="172"/>
      <c r="H19" s="115"/>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32" t="s">
        <v>26</v>
      </c>
      <c r="B20" s="132" t="s">
        <v>9</v>
      </c>
      <c r="C20" s="132" t="s">
        <v>27</v>
      </c>
      <c r="D20" s="3"/>
      <c r="E20" s="131" t="s">
        <v>12</v>
      </c>
      <c r="F20" s="130" t="s">
        <v>9</v>
      </c>
      <c r="G20" s="129" t="s">
        <v>13</v>
      </c>
      <c r="H20" s="3"/>
      <c r="I20" s="115"/>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21" t="s">
        <v>28</v>
      </c>
      <c r="B21" s="128">
        <v>87787</v>
      </c>
      <c r="C21" s="127">
        <v>646.84801849932228</v>
      </c>
      <c r="D21" s="3"/>
      <c r="E21" s="15" t="s">
        <v>15</v>
      </c>
      <c r="F21" s="126">
        <v>2688</v>
      </c>
      <c r="G21" s="125">
        <v>0.88300000000000001</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21" t="s">
        <v>29</v>
      </c>
      <c r="B22" s="128">
        <v>3</v>
      </c>
      <c r="C22" s="127">
        <v>1015</v>
      </c>
      <c r="D22" s="3"/>
      <c r="E22" s="15" t="s">
        <v>17</v>
      </c>
      <c r="F22" s="126">
        <v>357</v>
      </c>
      <c r="G22" s="125">
        <v>0.11700000000000001</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21" t="s">
        <v>30</v>
      </c>
      <c r="B23" s="124">
        <v>99601</v>
      </c>
      <c r="C23" s="120">
        <v>603.7694501059226</v>
      </c>
      <c r="D23" s="3"/>
      <c r="E23" s="119" t="s">
        <v>19</v>
      </c>
      <c r="F23" s="123">
        <v>3045</v>
      </c>
      <c r="G23" s="122">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21" t="s">
        <v>31</v>
      </c>
      <c r="B24">
        <v>3</v>
      </c>
      <c r="C24" s="120">
        <v>1643</v>
      </c>
      <c r="D24" s="3"/>
      <c r="E24" s="169" t="s">
        <v>32</v>
      </c>
      <c r="F24" s="169"/>
      <c r="G24" s="169"/>
      <c r="H24" s="3"/>
      <c r="I24" s="115"/>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19" t="s">
        <v>19</v>
      </c>
      <c r="B25" s="118">
        <v>187394</v>
      </c>
      <c r="C25" s="117">
        <v>623.97335026735118</v>
      </c>
      <c r="D25" s="3"/>
      <c r="E25" s="169" t="s">
        <v>23</v>
      </c>
      <c r="F25" s="169"/>
      <c r="G25" s="169"/>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164" t="str">
        <f>A16</f>
        <v>Data from BI Inc. Participants Report, 2.8.2025</v>
      </c>
      <c r="B26" s="164"/>
      <c r="C26" s="164"/>
      <c r="D26" s="115"/>
      <c r="E26" s="148"/>
      <c r="F26" s="116"/>
      <c r="G26" s="103"/>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164" t="s">
        <v>733</v>
      </c>
      <c r="B27" s="164"/>
      <c r="C27" s="164"/>
      <c r="D27" s="115"/>
      <c r="F27" s="114"/>
      <c r="G27" s="113"/>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170"/>
      <c r="B28" s="170"/>
      <c r="C28" s="170"/>
      <c r="D28" s="3"/>
      <c r="E28" s="3"/>
      <c r="F28" s="102"/>
      <c r="G28" s="103"/>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170"/>
      <c r="B29" s="170"/>
      <c r="C29" s="170"/>
      <c r="D29" s="3"/>
      <c r="E29" s="3"/>
      <c r="F29" s="102"/>
      <c r="G29" s="103"/>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5" customHeight="1" thickBot="1" x14ac:dyDescent="0.4">
      <c r="A30" s="170" t="s">
        <v>732</v>
      </c>
      <c r="B30" s="170"/>
      <c r="C30" s="170"/>
      <c r="D30" s="3"/>
      <c r="E30" s="3"/>
      <c r="F30" s="102"/>
      <c r="G30" s="103"/>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12" t="s">
        <v>33</v>
      </c>
      <c r="B31" s="112" t="s">
        <v>9</v>
      </c>
      <c r="C31" s="112" t="s">
        <v>34</v>
      </c>
      <c r="D31" s="3"/>
      <c r="E31" s="3"/>
      <c r="F31" s="102"/>
      <c r="G31" s="103"/>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11" t="s">
        <v>19</v>
      </c>
      <c r="B32" s="110">
        <v>187394</v>
      </c>
      <c r="C32" s="109">
        <v>623.97335026735118</v>
      </c>
      <c r="D32" s="108"/>
      <c r="E32" s="3"/>
      <c r="F32" s="102"/>
      <c r="G32" s="103"/>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06" t="s">
        <v>35</v>
      </c>
      <c r="B33" s="105">
        <v>6324</v>
      </c>
      <c r="C33" s="104">
        <v>575.82305502846305</v>
      </c>
      <c r="E33" s="3"/>
      <c r="F33" s="102"/>
      <c r="G33" s="103"/>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92" t="s">
        <v>11</v>
      </c>
      <c r="B34" s="97">
        <v>5565</v>
      </c>
      <c r="C34" s="96">
        <v>614.30727762803235</v>
      </c>
      <c r="E34" s="101"/>
      <c r="F34" s="102"/>
      <c r="G34" s="103"/>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92" t="s">
        <v>18</v>
      </c>
      <c r="B35" s="97">
        <v>9</v>
      </c>
      <c r="C35" s="96">
        <v>2731.2222222222222</v>
      </c>
      <c r="E35" s="101"/>
      <c r="F35" s="102"/>
      <c r="G35" s="103"/>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92" t="s">
        <v>20</v>
      </c>
      <c r="B36" s="97">
        <v>3</v>
      </c>
      <c r="C36" s="96">
        <v>32.666666666666664</v>
      </c>
      <c r="E36" s="101"/>
      <c r="F36" s="102"/>
      <c r="G36" s="103"/>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92" t="s">
        <v>14</v>
      </c>
      <c r="B37" s="97">
        <v>630</v>
      </c>
      <c r="C37" s="96">
        <v>277.68571428571431</v>
      </c>
      <c r="E37" s="101"/>
      <c r="F37" s="102"/>
      <c r="G37" s="103"/>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92" t="s">
        <v>16</v>
      </c>
      <c r="B38" s="97">
        <v>117</v>
      </c>
      <c r="C38" s="96">
        <v>198.83760683760684</v>
      </c>
      <c r="E38" s="101"/>
      <c r="F38" s="102"/>
      <c r="G38" s="103"/>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5.5" thickBot="1" x14ac:dyDescent="0.4">
      <c r="A39" s="106" t="s">
        <v>36</v>
      </c>
      <c r="B39" s="105">
        <v>3745</v>
      </c>
      <c r="C39" s="104">
        <v>536.90867823765018</v>
      </c>
      <c r="E39" s="101"/>
      <c r="F39" s="102"/>
      <c r="G39" s="103"/>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92" t="s">
        <v>11</v>
      </c>
      <c r="B40" s="97">
        <v>3432</v>
      </c>
      <c r="C40" s="96">
        <v>548.69172494172494</v>
      </c>
      <c r="E40" s="101"/>
      <c r="F40" s="102"/>
      <c r="G40" s="103"/>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92" t="s">
        <v>18</v>
      </c>
      <c r="B41" s="97">
        <v>2</v>
      </c>
      <c r="C41" s="96">
        <v>2500</v>
      </c>
      <c r="D41" s="108"/>
      <c r="E41" s="101"/>
      <c r="F41" s="102"/>
      <c r="G41" s="103"/>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92" t="s">
        <v>20</v>
      </c>
      <c r="B42" s="97">
        <v>6</v>
      </c>
      <c r="C42" s="96">
        <v>63.166666666666664</v>
      </c>
      <c r="E42" s="101"/>
      <c r="F42" s="102"/>
      <c r="G42" s="103"/>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92" t="s">
        <v>14</v>
      </c>
      <c r="B43" s="97">
        <v>177</v>
      </c>
      <c r="C43" s="96">
        <v>386.79661016949154</v>
      </c>
      <c r="E43" s="101"/>
      <c r="F43" s="102"/>
      <c r="G43" s="103"/>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92" t="s">
        <v>16</v>
      </c>
      <c r="B44" s="97">
        <v>128</v>
      </c>
      <c r="C44" s="96">
        <v>420.0859375</v>
      </c>
      <c r="E44" s="101"/>
      <c r="F44" s="102"/>
      <c r="G44" s="103"/>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06" t="s">
        <v>37</v>
      </c>
      <c r="B45" s="94">
        <v>8454</v>
      </c>
      <c r="C45" s="93">
        <v>629.31641826354394</v>
      </c>
      <c r="E45" s="101"/>
      <c r="F45" s="102"/>
      <c r="G45" s="103"/>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92" t="s">
        <v>11</v>
      </c>
      <c r="B46" s="97">
        <v>7529</v>
      </c>
      <c r="C46" s="96">
        <v>667.43631292336295</v>
      </c>
      <c r="E46" s="101"/>
      <c r="F46" s="102"/>
      <c r="G46" s="103"/>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92" t="s">
        <v>18</v>
      </c>
      <c r="B47" s="97">
        <v>2</v>
      </c>
      <c r="C47" s="96">
        <v>1465</v>
      </c>
      <c r="E47" s="101"/>
      <c r="F47" s="102"/>
      <c r="G47" s="103"/>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92" t="s">
        <v>20</v>
      </c>
      <c r="B48" s="97">
        <v>5</v>
      </c>
      <c r="C48" s="96">
        <v>110.2</v>
      </c>
      <c r="E48" s="101"/>
      <c r="F48" s="102"/>
      <c r="G48" s="103"/>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92" t="s">
        <v>14</v>
      </c>
      <c r="B49" s="97">
        <v>560</v>
      </c>
      <c r="C49" s="96">
        <v>288.7</v>
      </c>
      <c r="E49" s="101"/>
      <c r="F49" s="102"/>
      <c r="G49" s="103"/>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92" t="s">
        <v>16</v>
      </c>
      <c r="B50" s="97">
        <v>358</v>
      </c>
      <c r="C50" s="96">
        <v>363.01675977653633</v>
      </c>
      <c r="E50" s="101"/>
      <c r="F50" s="102"/>
      <c r="G50" s="103"/>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5.5" thickBot="1" x14ac:dyDescent="0.4">
      <c r="A51" s="106" t="s">
        <v>38</v>
      </c>
      <c r="B51" s="105">
        <v>931</v>
      </c>
      <c r="C51" s="104">
        <v>798.02470461868961</v>
      </c>
      <c r="E51" s="101"/>
      <c r="F51" s="102"/>
      <c r="G51" s="103"/>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92" t="s">
        <v>11</v>
      </c>
      <c r="B52" s="97">
        <v>761</v>
      </c>
      <c r="C52" s="96">
        <v>581.2194480946124</v>
      </c>
      <c r="E52" s="101"/>
      <c r="F52" s="102"/>
      <c r="G52" s="103"/>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92" t="s">
        <v>18</v>
      </c>
      <c r="B53" s="97">
        <v>126</v>
      </c>
      <c r="C53" s="96">
        <v>2346.6190476190477</v>
      </c>
      <c r="E53" s="101"/>
      <c r="F53" s="102"/>
      <c r="G53" s="103"/>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92" t="s">
        <v>20</v>
      </c>
      <c r="B54" s="97">
        <v>3</v>
      </c>
      <c r="C54" s="96">
        <v>31.666666666666668</v>
      </c>
      <c r="D54" s="108"/>
      <c r="E54" s="101"/>
      <c r="F54" s="102"/>
      <c r="G54" s="103"/>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92" t="s">
        <v>14</v>
      </c>
      <c r="B55" s="97">
        <v>38</v>
      </c>
      <c r="C55" s="96">
        <v>119</v>
      </c>
      <c r="E55" s="101"/>
      <c r="F55" s="102"/>
      <c r="G55" s="103"/>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92" t="s">
        <v>16</v>
      </c>
      <c r="B56" s="97">
        <v>3</v>
      </c>
      <c r="C56" s="96">
        <v>120.66666666666667</v>
      </c>
      <c r="E56" s="101"/>
      <c r="F56" s="102"/>
      <c r="G56" s="103"/>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06" t="s">
        <v>39</v>
      </c>
      <c r="B57" s="94">
        <v>19715</v>
      </c>
      <c r="C57" s="93">
        <v>741.37646462084706</v>
      </c>
      <c r="E57" s="101"/>
      <c r="F57" s="102"/>
      <c r="G57" s="103"/>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00" t="s">
        <v>11</v>
      </c>
      <c r="B58" s="99">
        <v>16122</v>
      </c>
      <c r="C58" s="98">
        <v>784.16840342389287</v>
      </c>
      <c r="E58" s="101"/>
      <c r="F58" s="102"/>
      <c r="G58" s="103"/>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92" t="s">
        <v>22</v>
      </c>
      <c r="B59" s="97">
        <v>372</v>
      </c>
      <c r="C59" s="96">
        <v>2931.5376344086021</v>
      </c>
      <c r="E59" s="101"/>
      <c r="F59" s="102"/>
      <c r="G59" s="103"/>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92" t="s">
        <v>18</v>
      </c>
      <c r="B60" s="97">
        <v>21</v>
      </c>
      <c r="C60" s="96">
        <v>135.47619047619048</v>
      </c>
      <c r="E60" s="101"/>
      <c r="F60" s="102"/>
      <c r="G60" s="103"/>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92" t="s">
        <v>14</v>
      </c>
      <c r="B61" s="97">
        <v>2845</v>
      </c>
      <c r="C61" s="96">
        <v>282.68717047451668</v>
      </c>
      <c r="E61" s="101"/>
      <c r="F61" s="102"/>
      <c r="G61" s="103"/>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92" t="s">
        <v>16</v>
      </c>
      <c r="B62" s="97">
        <v>355</v>
      </c>
      <c r="C62" s="96">
        <v>214.79436619718311</v>
      </c>
      <c r="E62" s="101"/>
      <c r="F62" s="102"/>
      <c r="G62" s="103"/>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5.5" thickBot="1" x14ac:dyDescent="0.4">
      <c r="A63" s="106" t="s">
        <v>40</v>
      </c>
      <c r="B63" s="105">
        <v>2863</v>
      </c>
      <c r="C63" s="104">
        <v>441.83548725113519</v>
      </c>
      <c r="E63" s="101"/>
      <c r="F63" s="102"/>
      <c r="G63" s="103"/>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92" t="s">
        <v>11</v>
      </c>
      <c r="B64" s="97">
        <v>2055</v>
      </c>
      <c r="C64" s="96">
        <v>559.22968369829687</v>
      </c>
      <c r="E64" s="101"/>
      <c r="F64" s="102"/>
      <c r="G64" s="103"/>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92" t="s">
        <v>20</v>
      </c>
      <c r="B65" s="97">
        <v>8</v>
      </c>
      <c r="C65" s="96">
        <v>66.375</v>
      </c>
      <c r="E65" s="101"/>
      <c r="F65" s="102"/>
      <c r="G65" s="103"/>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92" t="s">
        <v>14</v>
      </c>
      <c r="B66" s="97">
        <v>692</v>
      </c>
      <c r="C66" s="96">
        <v>139.90606936416185</v>
      </c>
      <c r="E66" s="101"/>
      <c r="F66" s="102"/>
      <c r="G66" s="103"/>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92" t="s">
        <v>16</v>
      </c>
      <c r="B67" s="97">
        <v>108</v>
      </c>
      <c r="C67" s="96">
        <v>170.4814814814815</v>
      </c>
      <c r="E67" s="101"/>
      <c r="F67" s="102"/>
      <c r="G67" s="103"/>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06" t="s">
        <v>41</v>
      </c>
      <c r="B68" s="105">
        <v>3990</v>
      </c>
      <c r="C68" s="104">
        <v>583.38822055137848</v>
      </c>
      <c r="E68" s="101"/>
      <c r="F68" s="102"/>
      <c r="G68" s="103"/>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92" t="s">
        <v>11</v>
      </c>
      <c r="B69" s="97">
        <v>3742</v>
      </c>
      <c r="C69" s="96">
        <v>590.21432389096742</v>
      </c>
      <c r="E69" s="101"/>
      <c r="F69" s="102"/>
      <c r="G69" s="103"/>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92" t="s">
        <v>18</v>
      </c>
      <c r="B70" s="97">
        <v>18</v>
      </c>
      <c r="C70" s="96">
        <v>2610.3888888888887</v>
      </c>
      <c r="E70" s="101"/>
      <c r="F70" s="102"/>
      <c r="G70" s="103"/>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92" t="s">
        <v>20</v>
      </c>
      <c r="B71" s="97">
        <v>13</v>
      </c>
      <c r="C71" s="96">
        <v>125.23076923076923</v>
      </c>
      <c r="E71" s="101"/>
      <c r="F71" s="102"/>
      <c r="G71" s="103"/>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92" t="s">
        <v>14</v>
      </c>
      <c r="B72" s="97">
        <v>105</v>
      </c>
      <c r="C72" s="96">
        <v>249.50476190476189</v>
      </c>
      <c r="E72" s="101"/>
      <c r="F72" s="102"/>
      <c r="G72" s="103"/>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92" t="s">
        <v>16</v>
      </c>
      <c r="B73" s="97">
        <v>112</v>
      </c>
      <c r="C73" s="96">
        <v>395.75</v>
      </c>
      <c r="E73" s="101"/>
      <c r="F73" s="102"/>
      <c r="G73" s="103"/>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06" t="s">
        <v>42</v>
      </c>
      <c r="B74" s="94">
        <v>8052</v>
      </c>
      <c r="C74" s="93">
        <v>849.06184798807749</v>
      </c>
      <c r="E74" s="101"/>
      <c r="F74" s="102"/>
      <c r="G74" s="103"/>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92" t="s">
        <v>11</v>
      </c>
      <c r="B75" s="97">
        <v>7658</v>
      </c>
      <c r="C75" s="96">
        <v>847.90506659702271</v>
      </c>
      <c r="E75" s="101"/>
      <c r="F75" s="102"/>
      <c r="G75" s="103"/>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92" t="s">
        <v>18</v>
      </c>
      <c r="B76" s="97">
        <v>89</v>
      </c>
      <c r="C76" s="96">
        <v>2932.9775280898875</v>
      </c>
      <c r="E76" s="101"/>
      <c r="F76" s="102"/>
      <c r="G76" s="103"/>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92" t="s">
        <v>20</v>
      </c>
      <c r="B77" s="97">
        <v>5</v>
      </c>
      <c r="C77" s="96">
        <v>41</v>
      </c>
      <c r="E77" s="101"/>
      <c r="F77" s="102"/>
      <c r="G77" s="103"/>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92" t="s">
        <v>14</v>
      </c>
      <c r="B78" s="97">
        <v>280</v>
      </c>
      <c r="C78" s="96">
        <v>279.35714285714283</v>
      </c>
      <c r="D78" s="108"/>
      <c r="E78" s="101"/>
      <c r="F78" s="102"/>
      <c r="G78" s="103"/>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92" t="s">
        <v>16</v>
      </c>
      <c r="B79" s="99">
        <v>20</v>
      </c>
      <c r="C79" s="98">
        <v>196.45</v>
      </c>
      <c r="E79" s="101"/>
      <c r="F79" s="102"/>
      <c r="G79" s="103"/>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107" t="s">
        <v>43</v>
      </c>
      <c r="B80" s="105">
        <v>2636</v>
      </c>
      <c r="C80" s="104">
        <v>288.33952959028829</v>
      </c>
      <c r="E80" s="101"/>
      <c r="F80" s="102"/>
      <c r="G80" s="103"/>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92" t="s">
        <v>11</v>
      </c>
      <c r="B81" s="97">
        <v>1269</v>
      </c>
      <c r="C81" s="96">
        <v>452.75256107171003</v>
      </c>
      <c r="E81" s="101"/>
      <c r="F81" s="102"/>
      <c r="G81" s="103"/>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92" t="s">
        <v>14</v>
      </c>
      <c r="B82" s="97">
        <v>806</v>
      </c>
      <c r="C82" s="96">
        <v>155.89330024813896</v>
      </c>
      <c r="E82" s="101"/>
      <c r="F82" s="102"/>
      <c r="G82" s="103"/>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92" t="s">
        <v>16</v>
      </c>
      <c r="B83" s="97">
        <v>561</v>
      </c>
      <c r="C83" s="96">
        <v>106.72014260249554</v>
      </c>
      <c r="E83" s="101"/>
      <c r="F83" s="102"/>
      <c r="G83" s="103"/>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95" t="s">
        <v>44</v>
      </c>
      <c r="B84" s="94">
        <v>3356</v>
      </c>
      <c r="C84" s="93">
        <v>474.65584028605485</v>
      </c>
      <c r="E84" s="101"/>
      <c r="F84" s="102"/>
      <c r="G84" s="103"/>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92" t="s">
        <v>11</v>
      </c>
      <c r="B85" s="97">
        <v>2098</v>
      </c>
      <c r="C85" s="96">
        <v>686.67778836987611</v>
      </c>
      <c r="E85" s="101"/>
      <c r="F85" s="102"/>
      <c r="G85" s="103"/>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92" t="s">
        <v>20</v>
      </c>
      <c r="B86" s="97">
        <v>1</v>
      </c>
      <c r="C86" s="96">
        <v>30</v>
      </c>
      <c r="E86" s="101"/>
      <c r="F86" s="102"/>
      <c r="G86" s="103"/>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92" t="s">
        <v>14</v>
      </c>
      <c r="B87" s="97">
        <v>1086</v>
      </c>
      <c r="C87" s="96">
        <v>113.27900552486187</v>
      </c>
      <c r="E87" s="101"/>
      <c r="F87" s="102"/>
      <c r="G87" s="103"/>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92" t="s">
        <v>16</v>
      </c>
      <c r="B88" s="97">
        <v>171</v>
      </c>
      <c r="C88" s="96">
        <v>171.01754385964912</v>
      </c>
      <c r="E88" s="101"/>
      <c r="F88" s="102"/>
      <c r="G88" s="103"/>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95" t="s">
        <v>45</v>
      </c>
      <c r="B89" s="94">
        <v>3337</v>
      </c>
      <c r="C89" s="93">
        <v>399.09050044950556</v>
      </c>
      <c r="E89" s="101"/>
      <c r="F89" s="102"/>
      <c r="G89" s="103"/>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92" t="s">
        <v>11</v>
      </c>
      <c r="B90" s="97">
        <v>2767</v>
      </c>
      <c r="C90" s="96">
        <v>423.23888688109867</v>
      </c>
      <c r="E90" s="101"/>
      <c r="F90" s="102"/>
      <c r="G90" s="103"/>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92" t="s">
        <v>20</v>
      </c>
      <c r="B91" s="97">
        <v>17</v>
      </c>
      <c r="C91" s="96">
        <v>42.941176470588232</v>
      </c>
      <c r="E91" s="101"/>
      <c r="F91" s="102"/>
      <c r="G91" s="103"/>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92" t="s">
        <v>14</v>
      </c>
      <c r="B92" s="97">
        <v>496</v>
      </c>
      <c r="C92" s="96">
        <v>299.28629032258067</v>
      </c>
      <c r="E92" s="101"/>
      <c r="F92" s="102"/>
      <c r="G92" s="103"/>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00" t="s">
        <v>16</v>
      </c>
      <c r="B93" s="99">
        <v>57</v>
      </c>
      <c r="C93" s="98">
        <v>201.52631578947367</v>
      </c>
      <c r="E93" s="101"/>
      <c r="F93" s="102"/>
      <c r="G93" s="103"/>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95" t="s">
        <v>46</v>
      </c>
      <c r="B94" s="94">
        <v>16381</v>
      </c>
      <c r="C94" s="93">
        <v>505.10109272938161</v>
      </c>
      <c r="E94" s="101"/>
      <c r="F94" s="102"/>
      <c r="G94" s="103"/>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92" t="s">
        <v>11</v>
      </c>
      <c r="B95" s="97">
        <v>13819</v>
      </c>
      <c r="C95" s="96">
        <v>515.49540487734282</v>
      </c>
      <c r="E95" s="101"/>
      <c r="F95" s="102"/>
      <c r="G95" s="103"/>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92" t="s">
        <v>18</v>
      </c>
      <c r="B96" s="97">
        <v>283</v>
      </c>
      <c r="C96" s="96">
        <v>2022.3851590106008</v>
      </c>
      <c r="E96" s="101"/>
      <c r="F96" s="102"/>
      <c r="G96" s="103"/>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92" t="s">
        <v>20</v>
      </c>
      <c r="B97" s="97">
        <v>3</v>
      </c>
      <c r="C97" s="96">
        <v>66.666666666666671</v>
      </c>
      <c r="E97" s="101"/>
      <c r="F97" s="102"/>
      <c r="G97" s="103"/>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92" t="s">
        <v>14</v>
      </c>
      <c r="B98" s="97">
        <v>1432</v>
      </c>
      <c r="C98" s="96">
        <v>234.18435754189943</v>
      </c>
      <c r="E98" s="101"/>
      <c r="F98" s="102"/>
      <c r="G98" s="103"/>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92" t="s">
        <v>16</v>
      </c>
      <c r="B99" s="97">
        <v>844</v>
      </c>
      <c r="C99" s="96">
        <v>287.37322274881518</v>
      </c>
      <c r="E99" s="101"/>
      <c r="F99" s="102"/>
      <c r="G99" s="103"/>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95" t="s">
        <v>47</v>
      </c>
      <c r="B100" s="94">
        <v>15870</v>
      </c>
      <c r="C100" s="93">
        <v>542.86887208569624</v>
      </c>
      <c r="E100" s="101"/>
      <c r="F100" s="102"/>
      <c r="G100" s="103"/>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92" t="s">
        <v>11</v>
      </c>
      <c r="B101" s="97">
        <v>14012</v>
      </c>
      <c r="C101" s="96">
        <v>585.89344847273765</v>
      </c>
      <c r="E101" s="101"/>
      <c r="F101" s="102"/>
      <c r="G101" s="103"/>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92" t="s">
        <v>18</v>
      </c>
      <c r="B102" s="97">
        <v>3</v>
      </c>
      <c r="C102" s="96">
        <v>722</v>
      </c>
      <c r="E102" s="101"/>
      <c r="F102" s="102"/>
      <c r="G102" s="103"/>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92" t="s">
        <v>20</v>
      </c>
      <c r="B103" s="97">
        <v>6</v>
      </c>
      <c r="C103" s="96">
        <v>99.833333333333329</v>
      </c>
      <c r="E103" s="101"/>
      <c r="F103" s="102"/>
      <c r="G103" s="103"/>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92" t="s">
        <v>14</v>
      </c>
      <c r="B104" s="97">
        <v>1487</v>
      </c>
      <c r="C104" s="96">
        <v>220.92131809011431</v>
      </c>
      <c r="E104" s="101"/>
      <c r="F104" s="102"/>
      <c r="G104" s="103"/>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92" t="s">
        <v>16</v>
      </c>
      <c r="B105" s="97">
        <v>362</v>
      </c>
      <c r="C105" s="96">
        <v>205.84254143646407</v>
      </c>
      <c r="E105" s="101"/>
      <c r="F105" s="102"/>
      <c r="G105" s="103"/>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5.5" thickBot="1" x14ac:dyDescent="0.4">
      <c r="A106" s="106" t="s">
        <v>48</v>
      </c>
      <c r="B106" s="105">
        <v>6664</v>
      </c>
      <c r="C106" s="104">
        <v>586.25705282112847</v>
      </c>
      <c r="E106" s="101"/>
      <c r="F106" s="102"/>
      <c r="G106" s="103"/>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92" t="s">
        <v>11</v>
      </c>
      <c r="B107" s="97">
        <v>5703</v>
      </c>
      <c r="C107" s="96">
        <v>640.83850604944769</v>
      </c>
      <c r="E107" s="101"/>
      <c r="F107" s="102"/>
      <c r="G107" s="103"/>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92" t="s">
        <v>18</v>
      </c>
      <c r="B108" s="97">
        <v>16</v>
      </c>
      <c r="C108" s="96">
        <v>2427.5</v>
      </c>
      <c r="E108" s="101"/>
      <c r="F108" s="102"/>
      <c r="G108" s="103"/>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92" t="s">
        <v>20</v>
      </c>
      <c r="B109" s="97">
        <v>4</v>
      </c>
      <c r="C109" s="96">
        <v>41.25</v>
      </c>
      <c r="E109" s="101"/>
      <c r="F109" s="102"/>
      <c r="G109" s="103"/>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92" t="s">
        <v>14</v>
      </c>
      <c r="B110" s="97">
        <v>803</v>
      </c>
      <c r="C110" s="96">
        <v>234.3810709838107</v>
      </c>
      <c r="E110" s="101"/>
      <c r="F110" s="102"/>
      <c r="G110" s="103"/>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0" t="s">
        <v>16</v>
      </c>
      <c r="B111" s="99">
        <v>138</v>
      </c>
      <c r="C111" s="98">
        <v>180.44927536231884</v>
      </c>
      <c r="E111" s="101"/>
      <c r="F111" s="102"/>
      <c r="G111" s="103"/>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95" t="s">
        <v>49</v>
      </c>
      <c r="B112" s="94">
        <v>12295</v>
      </c>
      <c r="C112" s="93">
        <v>506.83716958113052</v>
      </c>
      <c r="E112" s="101"/>
      <c r="F112" s="102"/>
      <c r="G112" s="103"/>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92" t="s">
        <v>11</v>
      </c>
      <c r="B113" s="97">
        <v>10389</v>
      </c>
      <c r="C113" s="96">
        <v>513.70863413225527</v>
      </c>
      <c r="E113" s="101"/>
      <c r="F113" s="102"/>
      <c r="G113" s="103"/>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92" t="s">
        <v>18</v>
      </c>
      <c r="B114" s="97">
        <v>111</v>
      </c>
      <c r="C114" s="96">
        <v>2665.8828828828828</v>
      </c>
      <c r="E114" s="101"/>
      <c r="F114" s="102"/>
      <c r="G114" s="103"/>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92" t="s">
        <v>20</v>
      </c>
      <c r="B115" s="97">
        <v>1</v>
      </c>
      <c r="C115" s="96">
        <v>326</v>
      </c>
      <c r="E115" s="101"/>
      <c r="F115" s="102"/>
      <c r="G115" s="103"/>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92" t="s">
        <v>14</v>
      </c>
      <c r="B116" s="97">
        <v>1208</v>
      </c>
      <c r="C116" s="96">
        <v>325.30629139072846</v>
      </c>
      <c r="E116" s="101"/>
      <c r="F116" s="102"/>
      <c r="G116" s="103"/>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0" t="s">
        <v>16</v>
      </c>
      <c r="B117" s="99">
        <v>586</v>
      </c>
      <c r="C117" s="98">
        <v>350.57167235494882</v>
      </c>
      <c r="E117" s="101"/>
      <c r="F117" s="102"/>
      <c r="G117" s="103"/>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95" t="s">
        <v>50</v>
      </c>
      <c r="B118" s="94">
        <v>12465</v>
      </c>
      <c r="C118" s="93">
        <v>918.93646209386281</v>
      </c>
      <c r="E118" s="101"/>
      <c r="F118" s="102"/>
      <c r="G118" s="103"/>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92" t="s">
        <v>11</v>
      </c>
      <c r="B119" s="97">
        <v>11330</v>
      </c>
      <c r="C119" s="96">
        <v>869.35110326566632</v>
      </c>
      <c r="E119" s="101"/>
      <c r="F119" s="102"/>
      <c r="G119" s="103"/>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92" t="s">
        <v>18</v>
      </c>
      <c r="B120" s="97">
        <v>478</v>
      </c>
      <c r="C120" s="96">
        <v>2860.7029288702929</v>
      </c>
      <c r="E120" s="101"/>
      <c r="F120" s="102"/>
      <c r="G120" s="103"/>
      <c r="L120"/>
    </row>
    <row r="121" spans="1:55" ht="16" thickBot="1" x14ac:dyDescent="0.4">
      <c r="A121" s="92" t="s">
        <v>20</v>
      </c>
      <c r="B121" s="97">
        <v>8</v>
      </c>
      <c r="C121" s="96">
        <v>50.375</v>
      </c>
      <c r="E121" s="101"/>
      <c r="F121" s="102"/>
      <c r="G121" s="103"/>
    </row>
    <row r="122" spans="1:55" ht="16" thickBot="1" x14ac:dyDescent="0.4">
      <c r="A122" s="92" t="s">
        <v>14</v>
      </c>
      <c r="B122" s="97">
        <v>420</v>
      </c>
      <c r="C122" s="96">
        <v>364.50952380952378</v>
      </c>
      <c r="E122" s="101"/>
      <c r="F122" s="102"/>
    </row>
    <row r="123" spans="1:55" ht="16" thickBot="1" x14ac:dyDescent="0.4">
      <c r="A123" s="100" t="s">
        <v>16</v>
      </c>
      <c r="B123" s="99">
        <v>229</v>
      </c>
      <c r="C123" s="98">
        <v>366.29694323144105</v>
      </c>
      <c r="E123" s="101"/>
      <c r="F123" s="102"/>
    </row>
    <row r="124" spans="1:55" ht="16" thickBot="1" x14ac:dyDescent="0.4">
      <c r="A124" s="95" t="s">
        <v>51</v>
      </c>
      <c r="B124" s="94">
        <v>6820</v>
      </c>
      <c r="C124" s="93">
        <v>631.34002932551323</v>
      </c>
      <c r="E124" s="101"/>
      <c r="F124" s="102"/>
    </row>
    <row r="125" spans="1:55" ht="16" thickBot="1" x14ac:dyDescent="0.4">
      <c r="A125" s="92" t="s">
        <v>11</v>
      </c>
      <c r="B125" s="97">
        <v>6430</v>
      </c>
      <c r="C125" s="96">
        <v>653.09937791601863</v>
      </c>
      <c r="E125" s="101"/>
      <c r="F125" s="102"/>
    </row>
    <row r="126" spans="1:55" ht="16" thickBot="1" x14ac:dyDescent="0.4">
      <c r="A126" s="92" t="s">
        <v>18</v>
      </c>
      <c r="B126" s="97">
        <v>1</v>
      </c>
      <c r="C126" s="96">
        <v>2060</v>
      </c>
      <c r="E126" s="101"/>
      <c r="F126" s="102"/>
    </row>
    <row r="127" spans="1:55" ht="16" thickBot="1" x14ac:dyDescent="0.4">
      <c r="A127" s="92" t="s">
        <v>20</v>
      </c>
      <c r="B127" s="97">
        <v>2</v>
      </c>
      <c r="C127" s="96">
        <v>34</v>
      </c>
      <c r="E127" s="101"/>
      <c r="F127" s="102"/>
    </row>
    <row r="128" spans="1:55" ht="16" thickBot="1" x14ac:dyDescent="0.4">
      <c r="A128" s="92" t="s">
        <v>14</v>
      </c>
      <c r="B128" s="97">
        <v>221</v>
      </c>
      <c r="C128" s="96">
        <v>298.91402714932127</v>
      </c>
      <c r="E128" s="101"/>
      <c r="F128" s="102"/>
    </row>
    <row r="129" spans="1:12" ht="16" thickBot="1" x14ac:dyDescent="0.4">
      <c r="A129" s="100" t="s">
        <v>16</v>
      </c>
      <c r="B129" s="99">
        <v>166</v>
      </c>
      <c r="C129" s="98">
        <v>229.65060240963857</v>
      </c>
      <c r="E129" s="101"/>
      <c r="F129" s="102"/>
    </row>
    <row r="130" spans="1:12" ht="16" thickBot="1" x14ac:dyDescent="0.4">
      <c r="A130" s="95" t="s">
        <v>52</v>
      </c>
      <c r="B130" s="94">
        <v>2642</v>
      </c>
      <c r="C130" s="93">
        <v>348.80507191521576</v>
      </c>
      <c r="E130" s="101"/>
      <c r="F130" s="102"/>
    </row>
    <row r="131" spans="1:12" ht="16" thickBot="1" x14ac:dyDescent="0.4">
      <c r="A131" s="92" t="s">
        <v>11</v>
      </c>
      <c r="B131" s="97">
        <v>1779</v>
      </c>
      <c r="C131" s="96">
        <v>446.75098369870716</v>
      </c>
      <c r="E131" s="101"/>
      <c r="F131" s="102"/>
    </row>
    <row r="132" spans="1:12" ht="16" thickBot="1" x14ac:dyDescent="0.4">
      <c r="A132" s="92" t="s">
        <v>20</v>
      </c>
      <c r="B132" s="97">
        <v>21</v>
      </c>
      <c r="C132" s="96">
        <v>60</v>
      </c>
      <c r="E132" s="101"/>
      <c r="F132" s="102"/>
    </row>
    <row r="133" spans="1:12" ht="16" thickBot="1" x14ac:dyDescent="0.4">
      <c r="A133" s="92" t="s">
        <v>14</v>
      </c>
      <c r="B133" s="97">
        <v>822</v>
      </c>
      <c r="C133" s="96">
        <v>149.87956204379563</v>
      </c>
      <c r="E133" s="101"/>
      <c r="F133" s="102"/>
    </row>
    <row r="134" spans="1:12" ht="16" thickBot="1" x14ac:dyDescent="0.4">
      <c r="A134" s="92" t="s">
        <v>16</v>
      </c>
      <c r="B134" s="97">
        <v>20</v>
      </c>
      <c r="C134" s="96">
        <v>115.6</v>
      </c>
      <c r="E134" s="101"/>
      <c r="F134" s="102"/>
    </row>
    <row r="135" spans="1:12" ht="16" thickBot="1" x14ac:dyDescent="0.4">
      <c r="A135" s="95" t="s">
        <v>53</v>
      </c>
      <c r="B135" s="94">
        <v>6737</v>
      </c>
      <c r="C135" s="93">
        <v>740.78580970758503</v>
      </c>
      <c r="E135" s="101"/>
      <c r="F135" s="102"/>
    </row>
    <row r="136" spans="1:12" ht="16" thickBot="1" x14ac:dyDescent="0.4">
      <c r="A136" s="92" t="s">
        <v>11</v>
      </c>
      <c r="B136" s="97">
        <v>6445</v>
      </c>
      <c r="C136" s="96">
        <v>755.20496508921644</v>
      </c>
      <c r="E136" s="101"/>
      <c r="F136" s="102"/>
    </row>
    <row r="137" spans="1:12" ht="16" thickBot="1" x14ac:dyDescent="0.4">
      <c r="A137" s="92" t="s">
        <v>18</v>
      </c>
      <c r="B137" s="97">
        <v>19</v>
      </c>
      <c r="C137" s="96">
        <v>2667.3157894736842</v>
      </c>
      <c r="E137" s="101"/>
      <c r="F137" s="102"/>
    </row>
    <row r="138" spans="1:12" ht="16" thickBot="1" x14ac:dyDescent="0.4">
      <c r="A138" s="92" t="s">
        <v>20</v>
      </c>
      <c r="B138" s="97">
        <v>4</v>
      </c>
      <c r="C138" s="96">
        <v>53.75</v>
      </c>
      <c r="E138" s="101"/>
    </row>
    <row r="139" spans="1:12" ht="16" thickBot="1" x14ac:dyDescent="0.4">
      <c r="A139" s="92" t="s">
        <v>14</v>
      </c>
      <c r="B139" s="97">
        <v>240</v>
      </c>
      <c r="C139" s="96">
        <v>273.73750000000001</v>
      </c>
      <c r="E139" s="101"/>
    </row>
    <row r="140" spans="1:12" ht="16" thickBot="1" x14ac:dyDescent="0.4">
      <c r="A140" s="92" t="s">
        <v>16</v>
      </c>
      <c r="B140" s="97">
        <v>29</v>
      </c>
      <c r="C140" s="96">
        <v>234.0344827586207</v>
      </c>
      <c r="E140" s="101"/>
    </row>
    <row r="141" spans="1:12" ht="16" thickBot="1" x14ac:dyDescent="0.4">
      <c r="A141" s="95" t="s">
        <v>54</v>
      </c>
      <c r="B141" s="94">
        <v>4776</v>
      </c>
      <c r="C141" s="93">
        <v>347.83814907872699</v>
      </c>
      <c r="E141" s="101"/>
      <c r="J141" s="3"/>
      <c r="L141"/>
    </row>
    <row r="142" spans="1:12" ht="16" thickBot="1" x14ac:dyDescent="0.4">
      <c r="A142" s="92" t="s">
        <v>11</v>
      </c>
      <c r="B142" s="97">
        <v>2807</v>
      </c>
      <c r="C142" s="96">
        <v>520.62201638760246</v>
      </c>
      <c r="E142" s="101"/>
      <c r="J142" s="3"/>
      <c r="L142"/>
    </row>
    <row r="143" spans="1:12" ht="16" thickBot="1" x14ac:dyDescent="0.4">
      <c r="A143" s="92" t="s">
        <v>18</v>
      </c>
      <c r="B143" s="97">
        <v>1</v>
      </c>
      <c r="C143" s="96">
        <v>1084</v>
      </c>
      <c r="E143" s="101"/>
      <c r="G143"/>
      <c r="J143" s="3"/>
      <c r="L143"/>
    </row>
    <row r="144" spans="1:12" ht="16" thickBot="1" x14ac:dyDescent="0.4">
      <c r="A144" s="92" t="s">
        <v>20</v>
      </c>
      <c r="B144" s="97">
        <v>5</v>
      </c>
      <c r="C144" s="96">
        <v>92.8</v>
      </c>
      <c r="E144" s="101"/>
      <c r="G144"/>
      <c r="J144" s="3"/>
      <c r="L144"/>
    </row>
    <row r="145" spans="1:7" ht="16" thickBot="1" x14ac:dyDescent="0.4">
      <c r="A145" s="92" t="s">
        <v>14</v>
      </c>
      <c r="B145" s="97">
        <v>1831</v>
      </c>
      <c r="C145" s="96">
        <v>92.523757509557612</v>
      </c>
      <c r="E145" s="101"/>
      <c r="G145"/>
    </row>
    <row r="146" spans="1:7" ht="16" thickBot="1" x14ac:dyDescent="0.4">
      <c r="A146" s="92" t="s">
        <v>16</v>
      </c>
      <c r="B146" s="97">
        <v>132</v>
      </c>
      <c r="C146" s="96">
        <v>219.16666666666666</v>
      </c>
      <c r="E146" s="101"/>
      <c r="G146"/>
    </row>
    <row r="147" spans="1:7" ht="16" thickBot="1" x14ac:dyDescent="0.4">
      <c r="A147" s="95" t="s">
        <v>55</v>
      </c>
      <c r="B147" s="94">
        <v>1591</v>
      </c>
      <c r="C147" s="93">
        <v>670.26775612822121</v>
      </c>
      <c r="E147" s="101"/>
    </row>
    <row r="148" spans="1:7" ht="16" thickBot="1" x14ac:dyDescent="0.4">
      <c r="A148" s="92" t="s">
        <v>11</v>
      </c>
      <c r="B148" s="97">
        <v>1071</v>
      </c>
      <c r="C148" s="96">
        <v>843.51914098972918</v>
      </c>
      <c r="E148" s="101"/>
    </row>
    <row r="149" spans="1:7" ht="16" thickBot="1" x14ac:dyDescent="0.4">
      <c r="A149" s="92" t="s">
        <v>18</v>
      </c>
      <c r="B149" s="97">
        <v>16</v>
      </c>
      <c r="C149" s="96">
        <v>2656.9375</v>
      </c>
      <c r="E149" s="101"/>
    </row>
    <row r="150" spans="1:7" ht="16" thickBot="1" x14ac:dyDescent="0.4">
      <c r="A150" s="92" t="s">
        <v>20</v>
      </c>
      <c r="B150" s="97">
        <v>2</v>
      </c>
      <c r="C150" s="96">
        <v>121.5</v>
      </c>
      <c r="D150" s="89"/>
      <c r="E150" s="101"/>
    </row>
    <row r="151" spans="1:7" ht="16" thickBot="1" x14ac:dyDescent="0.4">
      <c r="A151" s="92" t="s">
        <v>14</v>
      </c>
      <c r="B151" s="97">
        <v>397</v>
      </c>
      <c r="C151" s="96">
        <v>262.53904282115872</v>
      </c>
      <c r="D151" s="89"/>
      <c r="E151" s="101"/>
    </row>
    <row r="152" spans="1:7" ht="16" thickBot="1" x14ac:dyDescent="0.4">
      <c r="A152" s="92" t="s">
        <v>16</v>
      </c>
      <c r="B152" s="97">
        <v>105</v>
      </c>
      <c r="C152" s="96">
        <v>152.42857142857142</v>
      </c>
      <c r="D152" s="89"/>
      <c r="E152" s="88"/>
      <c r="F152"/>
    </row>
    <row r="153" spans="1:7" ht="16" thickBot="1" x14ac:dyDescent="0.4">
      <c r="A153" s="95" t="s">
        <v>56</v>
      </c>
      <c r="B153" s="94">
        <v>20330</v>
      </c>
      <c r="C153" s="93">
        <v>654.0874569601574</v>
      </c>
      <c r="D153" s="89"/>
      <c r="E153" s="88"/>
      <c r="F153"/>
    </row>
    <row r="154" spans="1:7" ht="16" thickBot="1" x14ac:dyDescent="0.4">
      <c r="A154" s="92" t="s">
        <v>11</v>
      </c>
      <c r="B154" s="97">
        <v>18666</v>
      </c>
      <c r="C154" s="96">
        <v>678.2354012643309</v>
      </c>
      <c r="E154" s="88"/>
      <c r="F154"/>
    </row>
    <row r="155" spans="1:7" ht="16" thickBot="1" x14ac:dyDescent="0.4">
      <c r="A155" s="92" t="s">
        <v>22</v>
      </c>
      <c r="B155" s="97">
        <v>1</v>
      </c>
      <c r="C155" s="96">
        <v>117</v>
      </c>
      <c r="E155" s="88"/>
      <c r="F155"/>
    </row>
    <row r="156" spans="1:7" ht="16" thickBot="1" x14ac:dyDescent="0.4">
      <c r="A156" s="92" t="s">
        <v>18</v>
      </c>
      <c r="B156" s="97">
        <v>60</v>
      </c>
      <c r="C156" s="96">
        <v>2332.6666666666665</v>
      </c>
    </row>
    <row r="157" spans="1:7" ht="16" thickBot="1" x14ac:dyDescent="0.4">
      <c r="A157" s="92" t="s">
        <v>20</v>
      </c>
      <c r="B157" s="97">
        <v>2</v>
      </c>
      <c r="C157" s="96">
        <v>27</v>
      </c>
    </row>
    <row r="158" spans="1:7" ht="16" thickBot="1" x14ac:dyDescent="0.4">
      <c r="A158" s="100" t="s">
        <v>14</v>
      </c>
      <c r="B158" s="99">
        <v>1027</v>
      </c>
      <c r="C158" s="98">
        <v>312.77215189873419</v>
      </c>
    </row>
    <row r="159" spans="1:7" ht="16" thickBot="1" x14ac:dyDescent="0.4">
      <c r="A159" s="100" t="s">
        <v>16</v>
      </c>
      <c r="B159" s="99">
        <v>574</v>
      </c>
      <c r="C159" s="98">
        <v>307.15679442508713</v>
      </c>
    </row>
    <row r="160" spans="1:7" ht="16" thickBot="1" x14ac:dyDescent="0.4">
      <c r="A160" s="95" t="s">
        <v>57</v>
      </c>
      <c r="B160" s="94">
        <v>10394</v>
      </c>
      <c r="C160" s="93">
        <v>680.0651337309987</v>
      </c>
    </row>
    <row r="161" spans="1:3" ht="16" thickBot="1" x14ac:dyDescent="0.4">
      <c r="A161" s="92" t="s">
        <v>11</v>
      </c>
      <c r="B161" s="97">
        <v>8993</v>
      </c>
      <c r="C161" s="96">
        <v>699.86456132547539</v>
      </c>
    </row>
    <row r="162" spans="1:3" ht="16" thickBot="1" x14ac:dyDescent="0.4">
      <c r="A162" s="92" t="s">
        <v>18</v>
      </c>
      <c r="B162" s="97">
        <v>91</v>
      </c>
      <c r="C162" s="96">
        <v>2750.8131868131868</v>
      </c>
    </row>
    <row r="163" spans="1:3" ht="16" thickBot="1" x14ac:dyDescent="0.4">
      <c r="A163" s="92" t="s">
        <v>20</v>
      </c>
      <c r="B163" s="97">
        <v>6</v>
      </c>
      <c r="C163" s="96">
        <v>27</v>
      </c>
    </row>
    <row r="164" spans="1:3" ht="16" thickBot="1" x14ac:dyDescent="0.4">
      <c r="A164" s="92" t="s">
        <v>14</v>
      </c>
      <c r="B164" s="97">
        <v>755</v>
      </c>
      <c r="C164" s="96">
        <v>298.10596026490066</v>
      </c>
    </row>
    <row r="165" spans="1:3" ht="16" thickBot="1" x14ac:dyDescent="0.4">
      <c r="A165" s="100" t="s">
        <v>16</v>
      </c>
      <c r="B165" s="99">
        <v>549</v>
      </c>
      <c r="C165" s="98">
        <v>544.91621129326052</v>
      </c>
    </row>
    <row r="166" spans="1:3" ht="16" thickBot="1" x14ac:dyDescent="0.4">
      <c r="A166" s="95" t="s">
        <v>58</v>
      </c>
      <c r="B166" s="94">
        <v>4166</v>
      </c>
      <c r="C166" s="93">
        <v>853.70043206913101</v>
      </c>
    </row>
    <row r="167" spans="1:3" ht="16" thickBot="1" x14ac:dyDescent="0.4">
      <c r="A167" s="92" t="s">
        <v>11</v>
      </c>
      <c r="B167" s="97">
        <v>3816</v>
      </c>
      <c r="C167" s="96">
        <v>873.19837526205447</v>
      </c>
    </row>
    <row r="168" spans="1:3" ht="16" thickBot="1" x14ac:dyDescent="0.4">
      <c r="A168" s="92" t="s">
        <v>18</v>
      </c>
      <c r="B168" s="97">
        <v>28</v>
      </c>
      <c r="C168" s="96">
        <v>2869.5357142857142</v>
      </c>
    </row>
    <row r="169" spans="1:3" ht="16" thickBot="1" x14ac:dyDescent="0.4">
      <c r="A169" s="92" t="s">
        <v>20</v>
      </c>
      <c r="B169" s="97">
        <v>4</v>
      </c>
      <c r="C169" s="96">
        <v>50</v>
      </c>
    </row>
    <row r="170" spans="1:3" ht="16" thickBot="1" x14ac:dyDescent="0.4">
      <c r="A170" s="92" t="s">
        <v>14</v>
      </c>
      <c r="B170" s="97">
        <v>289</v>
      </c>
      <c r="C170" s="96">
        <v>481.38062283737025</v>
      </c>
    </row>
    <row r="171" spans="1:3" ht="16" thickBot="1" x14ac:dyDescent="0.4">
      <c r="A171" s="92" t="s">
        <v>16</v>
      </c>
      <c r="B171" s="97">
        <v>29</v>
      </c>
      <c r="C171" s="96">
        <v>162.93103448275863</v>
      </c>
    </row>
    <row r="172" spans="1:3" ht="16" thickBot="1" x14ac:dyDescent="0.4">
      <c r="A172" s="95" t="s">
        <v>59</v>
      </c>
      <c r="B172" s="94">
        <v>2860</v>
      </c>
      <c r="C172" s="93">
        <v>395.95489510489512</v>
      </c>
    </row>
    <row r="173" spans="1:3" ht="16" thickBot="1" x14ac:dyDescent="0.4">
      <c r="A173" s="92" t="s">
        <v>11</v>
      </c>
      <c r="B173" s="91">
        <v>2437</v>
      </c>
      <c r="C173" s="90">
        <v>434.27944193680753</v>
      </c>
    </row>
    <row r="174" spans="1:3" ht="16" thickBot="1" x14ac:dyDescent="0.4">
      <c r="A174" s="92" t="s">
        <v>20</v>
      </c>
      <c r="B174" s="91">
        <v>24</v>
      </c>
      <c r="C174" s="90">
        <v>157.08333333333334</v>
      </c>
    </row>
    <row r="175" spans="1:3" ht="16" thickBot="1" x14ac:dyDescent="0.4">
      <c r="A175" s="92" t="s">
        <v>14</v>
      </c>
      <c r="B175" s="91">
        <v>342</v>
      </c>
      <c r="C175" s="90">
        <v>173.09356725146199</v>
      </c>
    </row>
    <row r="176" spans="1:3" ht="16" thickBot="1" x14ac:dyDescent="0.4">
      <c r="A176" s="92" t="s">
        <v>16</v>
      </c>
      <c r="B176" s="91">
        <v>57</v>
      </c>
      <c r="C176" s="90">
        <v>195.15789473684211</v>
      </c>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DF2EC-FFC3-4F26-9A13-CEED0E770F0D}">
  <dimension ref="A1:AX176"/>
  <sheetViews>
    <sheetView showGridLines="0" zoomScaleNormal="100" zoomScaleSheetLayoutView="70" zoomScalePageLayoutView="90" workbookViewId="0">
      <selection activeCell="A2" sqref="A2:D2"/>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09" customFormat="1" ht="27.75" customHeight="1" x14ac:dyDescent="0.3">
      <c r="A1" s="208" t="s">
        <v>5</v>
      </c>
      <c r="B1" s="208"/>
      <c r="C1" s="208"/>
      <c r="D1" s="208"/>
    </row>
    <row r="2" spans="1:50" s="212" customFormat="1" ht="45.75" customHeight="1" x14ac:dyDescent="0.3">
      <c r="A2" s="210" t="s">
        <v>1</v>
      </c>
      <c r="B2" s="210"/>
      <c r="C2" s="210"/>
      <c r="D2" s="210"/>
      <c r="E2" s="210"/>
      <c r="F2" s="210"/>
      <c r="G2" s="210"/>
      <c r="H2" s="210"/>
      <c r="I2" s="210"/>
      <c r="J2" s="210"/>
      <c r="K2" s="210"/>
      <c r="L2" s="210"/>
      <c r="M2" s="210"/>
      <c r="N2" s="210"/>
      <c r="O2" s="210"/>
      <c r="P2" s="210"/>
      <c r="Q2" s="211"/>
      <c r="R2" s="211"/>
      <c r="S2" s="211"/>
      <c r="T2" s="211"/>
      <c r="U2" s="211"/>
      <c r="V2" s="211"/>
    </row>
    <row r="3" spans="1:50" ht="31.5" customHeight="1" x14ac:dyDescent="0.35">
      <c r="A3" s="213" t="s">
        <v>737</v>
      </c>
      <c r="B3" s="213"/>
      <c r="C3" s="213"/>
      <c r="D3" s="213"/>
      <c r="E3" s="214"/>
      <c r="F3" s="214"/>
      <c r="G3" s="214"/>
      <c r="H3" s="214"/>
      <c r="I3" s="214"/>
      <c r="J3" s="214"/>
      <c r="K3" s="214"/>
      <c r="L3" s="214"/>
      <c r="M3" s="214"/>
      <c r="N3" s="214"/>
      <c r="O3" s="214"/>
      <c r="P3" s="214"/>
      <c r="Q3" s="214"/>
      <c r="R3" s="214"/>
      <c r="S3" s="214"/>
      <c r="T3" s="214"/>
      <c r="U3" s="214"/>
      <c r="V3" s="214"/>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09" customFormat="1" ht="30.75" customHeight="1" x14ac:dyDescent="0.3">
      <c r="A4" s="215"/>
      <c r="B4" s="215"/>
      <c r="C4" s="215"/>
      <c r="D4" s="215"/>
      <c r="E4" s="215"/>
      <c r="F4" s="215"/>
      <c r="G4" s="215"/>
      <c r="H4" s="215"/>
      <c r="I4" s="215"/>
      <c r="J4" s="215"/>
      <c r="K4" s="215"/>
      <c r="L4" s="215"/>
      <c r="M4" s="215"/>
      <c r="N4" s="215"/>
      <c r="O4" s="215"/>
      <c r="P4" s="215"/>
      <c r="Q4" s="215"/>
      <c r="R4" s="215"/>
      <c r="S4" s="215"/>
      <c r="T4" s="215"/>
      <c r="U4" s="215"/>
      <c r="V4" s="215"/>
      <c r="W4" s="216"/>
      <c r="X4" s="216"/>
      <c r="Y4" s="216"/>
      <c r="Z4" s="216"/>
    </row>
    <row r="5" spans="1:50" s="212" customFormat="1" ht="19" customHeight="1" thickBot="1" x14ac:dyDescent="0.35">
      <c r="A5" s="217"/>
      <c r="B5" s="217"/>
      <c r="C5" s="217"/>
      <c r="D5" s="217"/>
      <c r="E5" s="217"/>
      <c r="F5" s="217"/>
      <c r="G5" s="217"/>
      <c r="H5" s="217"/>
      <c r="I5" s="217"/>
      <c r="J5" s="217"/>
      <c r="K5" s="217"/>
      <c r="L5" s="217"/>
      <c r="M5" s="217"/>
      <c r="N5" s="217"/>
      <c r="O5" s="217"/>
      <c r="P5" s="217"/>
      <c r="Q5" s="217"/>
      <c r="R5" s="217"/>
      <c r="S5" s="217"/>
      <c r="T5" s="217"/>
      <c r="U5" s="217"/>
      <c r="V5" s="217"/>
      <c r="W5" s="218"/>
      <c r="X5" s="218"/>
      <c r="Y5" s="218"/>
      <c r="Z5" s="218"/>
    </row>
    <row r="6" spans="1:50" s="212" customFormat="1" ht="16.5" customHeight="1" x14ac:dyDescent="0.3">
      <c r="A6" s="219"/>
      <c r="B6" s="220"/>
      <c r="C6" s="220"/>
      <c r="D6" s="220"/>
      <c r="E6" s="220"/>
      <c r="F6" s="220"/>
      <c r="G6" s="220"/>
      <c r="H6" s="220"/>
      <c r="I6" s="220"/>
      <c r="J6" s="220"/>
      <c r="K6" s="220"/>
      <c r="L6" s="220"/>
      <c r="M6" s="220"/>
      <c r="N6" s="220"/>
      <c r="O6" s="220"/>
      <c r="P6" s="220"/>
      <c r="Q6" s="220"/>
      <c r="R6" s="220"/>
      <c r="S6" s="220"/>
      <c r="T6" s="220"/>
      <c r="U6" s="220"/>
      <c r="V6" s="221"/>
      <c r="W6" s="218"/>
      <c r="X6" s="218"/>
      <c r="Y6" s="218"/>
      <c r="Z6" s="218"/>
    </row>
    <row r="7" spans="1:50" s="209" customFormat="1" ht="16.5" customHeight="1" x14ac:dyDescent="0.3">
      <c r="A7" s="222"/>
      <c r="B7" s="223"/>
      <c r="C7" s="223"/>
      <c r="D7" s="223"/>
      <c r="E7" s="223"/>
      <c r="F7" s="223"/>
      <c r="G7" s="223"/>
      <c r="H7" s="223"/>
      <c r="J7" s="224"/>
      <c r="K7" s="224"/>
      <c r="L7" s="224"/>
      <c r="N7" s="223"/>
      <c r="O7" s="223"/>
      <c r="P7" s="223"/>
      <c r="Q7" s="223"/>
      <c r="R7" s="223"/>
      <c r="S7" s="223"/>
      <c r="T7" s="223"/>
      <c r="U7" s="223"/>
      <c r="V7" s="225"/>
      <c r="W7" s="226"/>
      <c r="X7" s="226"/>
      <c r="Y7" s="226"/>
      <c r="Z7" s="226"/>
    </row>
    <row r="8" spans="1:50" s="230" customFormat="1" ht="30.65" customHeight="1" x14ac:dyDescent="0.3">
      <c r="A8" s="227" t="s">
        <v>738</v>
      </c>
      <c r="B8" s="228"/>
      <c r="C8" s="228"/>
      <c r="D8" s="228"/>
      <c r="E8" s="229"/>
      <c r="F8" s="229"/>
      <c r="G8" s="228" t="s">
        <v>739</v>
      </c>
      <c r="H8" s="228"/>
      <c r="I8" s="228"/>
      <c r="J8" s="228"/>
      <c r="K8" s="228"/>
      <c r="M8" s="231" t="s">
        <v>740</v>
      </c>
      <c r="N8" s="231"/>
      <c r="O8" s="231"/>
      <c r="P8" s="231"/>
      <c r="Q8" s="231"/>
      <c r="T8" s="232"/>
      <c r="U8" s="232"/>
      <c r="V8" s="233"/>
      <c r="W8" s="234"/>
      <c r="X8" s="234"/>
      <c r="Y8" s="234"/>
      <c r="Z8" s="234"/>
      <c r="AB8" s="235"/>
      <c r="AC8" s="235"/>
    </row>
    <row r="9" spans="1:50" s="209" customFormat="1" ht="28.4" customHeight="1" x14ac:dyDescent="0.3">
      <c r="A9" s="236" t="s">
        <v>741</v>
      </c>
      <c r="B9" s="237" t="s">
        <v>742</v>
      </c>
      <c r="C9" s="237" t="s">
        <v>19</v>
      </c>
      <c r="D9" s="223"/>
      <c r="E9" s="223"/>
      <c r="F9" s="223"/>
      <c r="G9" s="238" t="s">
        <v>743</v>
      </c>
      <c r="H9" s="239"/>
      <c r="I9" s="240" t="s">
        <v>742</v>
      </c>
      <c r="J9" s="240" t="s">
        <v>19</v>
      </c>
      <c r="K9" s="241"/>
      <c r="L9" s="241"/>
      <c r="M9" s="238" t="s">
        <v>744</v>
      </c>
      <c r="N9" s="239"/>
      <c r="O9" s="242" t="s">
        <v>745</v>
      </c>
      <c r="P9" s="223"/>
      <c r="Q9" s="223"/>
      <c r="R9" s="223"/>
      <c r="S9" s="223"/>
      <c r="T9" s="223"/>
      <c r="U9" s="226"/>
      <c r="V9" s="233"/>
      <c r="W9" s="226"/>
      <c r="X9" s="226"/>
      <c r="Y9" s="226"/>
      <c r="Z9" s="226"/>
      <c r="AA9" s="226"/>
      <c r="AB9" s="243"/>
      <c r="AC9" s="243"/>
    </row>
    <row r="10" spans="1:50" s="209" customFormat="1" ht="16.5" customHeight="1" thickBot="1" x14ac:dyDescent="0.35">
      <c r="A10" s="244" t="s">
        <v>19</v>
      </c>
      <c r="B10" s="245">
        <f>SUM(B11:B14)</f>
        <v>41169</v>
      </c>
      <c r="C10" s="245">
        <f>SUM(C11:C14)</f>
        <v>41169</v>
      </c>
      <c r="D10" s="223"/>
      <c r="E10" s="223"/>
      <c r="F10" s="223"/>
      <c r="G10" s="246" t="s">
        <v>746</v>
      </c>
      <c r="H10" s="246"/>
      <c r="I10" s="247">
        <v>47.637424002114699</v>
      </c>
      <c r="J10" s="247">
        <v>47.637424002114699</v>
      </c>
      <c r="K10" s="248"/>
      <c r="L10" s="248"/>
      <c r="M10" s="249" t="s">
        <v>19</v>
      </c>
      <c r="N10" s="250"/>
      <c r="O10" s="251">
        <v>11452</v>
      </c>
      <c r="P10" s="223"/>
      <c r="Q10" s="223"/>
      <c r="R10" s="223"/>
      <c r="S10" s="223"/>
      <c r="T10" s="223"/>
      <c r="U10" s="252"/>
      <c r="V10" s="233"/>
      <c r="W10" s="226"/>
      <c r="X10" s="226"/>
      <c r="Y10" s="226"/>
      <c r="Z10" s="226"/>
      <c r="AA10" s="226"/>
      <c r="AB10" s="243"/>
      <c r="AC10" s="243"/>
    </row>
    <row r="11" spans="1:50" s="209" customFormat="1" ht="13.4" customHeight="1" thickTop="1" x14ac:dyDescent="0.3">
      <c r="A11" s="253" t="s">
        <v>747</v>
      </c>
      <c r="B11" s="254">
        <v>5358</v>
      </c>
      <c r="C11" s="255">
        <f>SUM(B11)</f>
        <v>5358</v>
      </c>
      <c r="D11" s="223"/>
      <c r="E11" s="223"/>
      <c r="F11" s="256"/>
      <c r="G11" s="257"/>
      <c r="H11" s="258"/>
      <c r="I11" s="258"/>
      <c r="J11" s="258"/>
      <c r="K11" s="258"/>
      <c r="M11" s="259" t="s">
        <v>742</v>
      </c>
      <c r="N11" s="260"/>
      <c r="O11" s="261">
        <v>11452</v>
      </c>
      <c r="P11" s="223"/>
      <c r="Q11" s="223"/>
      <c r="R11" s="252"/>
      <c r="S11" s="252"/>
      <c r="T11" s="252"/>
      <c r="U11" s="226"/>
      <c r="V11" s="233"/>
      <c r="W11" s="226"/>
      <c r="X11" s="226"/>
      <c r="Y11" s="243"/>
      <c r="Z11" s="243"/>
    </row>
    <row r="12" spans="1:50" s="209" customFormat="1" ht="13.4" customHeight="1" x14ac:dyDescent="0.3">
      <c r="A12" s="262" t="s">
        <v>748</v>
      </c>
      <c r="B12" s="254">
        <v>16333</v>
      </c>
      <c r="C12" s="255">
        <f t="shared" ref="C12:C14" si="0">SUM(B12)</f>
        <v>16333</v>
      </c>
      <c r="D12" s="223"/>
      <c r="E12" s="223"/>
      <c r="M12" s="263"/>
      <c r="N12" s="263"/>
      <c r="O12" s="264"/>
      <c r="P12" s="223"/>
      <c r="Q12" s="223"/>
      <c r="R12" s="223"/>
      <c r="S12" s="223"/>
      <c r="T12" s="223"/>
      <c r="U12" s="252"/>
      <c r="V12" s="233"/>
      <c r="W12" s="265"/>
      <c r="X12" s="226"/>
      <c r="Y12" s="226"/>
      <c r="Z12" s="226"/>
      <c r="AA12" s="226"/>
      <c r="AB12" s="243"/>
      <c r="AC12" s="243"/>
    </row>
    <row r="13" spans="1:50" s="209" customFormat="1" ht="13.4" customHeight="1" x14ac:dyDescent="0.3">
      <c r="A13" s="262" t="s">
        <v>749</v>
      </c>
      <c r="B13" s="254">
        <v>3338</v>
      </c>
      <c r="C13" s="255">
        <f t="shared" si="0"/>
        <v>3338</v>
      </c>
      <c r="D13" s="223"/>
      <c r="E13" s="223"/>
      <c r="F13" s="223"/>
      <c r="G13" s="223"/>
      <c r="H13" s="223"/>
      <c r="I13" s="223"/>
      <c r="J13" s="223"/>
      <c r="Q13" s="223"/>
      <c r="R13" s="223"/>
      <c r="S13" s="223"/>
      <c r="T13" s="252"/>
      <c r="U13" s="223"/>
      <c r="V13" s="233"/>
      <c r="W13" s="266"/>
      <c r="X13" s="226"/>
      <c r="Y13" s="226"/>
      <c r="Z13" s="226"/>
      <c r="AA13" s="243"/>
      <c r="AB13" s="243"/>
    </row>
    <row r="14" spans="1:50" s="209" customFormat="1" ht="13.4" customHeight="1" x14ac:dyDescent="0.3">
      <c r="A14" s="262" t="s">
        <v>750</v>
      </c>
      <c r="B14" s="254">
        <v>16140</v>
      </c>
      <c r="C14" s="255">
        <f t="shared" si="0"/>
        <v>16140</v>
      </c>
      <c r="D14" s="223"/>
      <c r="E14" s="223"/>
      <c r="F14" s="223"/>
      <c r="G14" s="223"/>
      <c r="H14" s="223"/>
      <c r="I14" s="223"/>
      <c r="J14" s="223"/>
      <c r="K14" s="223"/>
      <c r="L14" s="223"/>
      <c r="M14" s="223"/>
      <c r="N14" s="223"/>
      <c r="O14" s="223"/>
      <c r="P14" s="223"/>
      <c r="Q14" s="223"/>
      <c r="R14" s="223"/>
      <c r="S14" s="223"/>
      <c r="T14" s="252"/>
      <c r="U14" s="223"/>
      <c r="V14" s="233"/>
      <c r="W14" s="266"/>
      <c r="X14" s="226"/>
      <c r="Y14" s="226"/>
      <c r="Z14" s="226"/>
      <c r="AA14" s="243"/>
      <c r="AB14" s="243"/>
    </row>
    <row r="15" spans="1:50" s="209" customFormat="1" ht="16.5" customHeight="1" x14ac:dyDescent="0.3">
      <c r="A15" s="267"/>
      <c r="B15" s="268"/>
      <c r="C15" s="268"/>
      <c r="D15" s="268"/>
      <c r="E15" s="268"/>
      <c r="F15" s="268"/>
      <c r="G15" s="223"/>
      <c r="H15" s="223"/>
      <c r="I15" s="223"/>
      <c r="J15" s="223"/>
      <c r="K15" s="223"/>
      <c r="L15" s="223"/>
      <c r="M15" s="223"/>
      <c r="N15" s="223"/>
      <c r="O15" s="223"/>
      <c r="P15" s="223"/>
      <c r="Q15" s="223"/>
      <c r="R15" s="223"/>
      <c r="S15" s="223"/>
      <c r="T15" s="223"/>
      <c r="U15" s="223"/>
      <c r="V15" s="233"/>
      <c r="W15" s="266"/>
      <c r="X15" s="226"/>
      <c r="Y15" s="226"/>
      <c r="Z15" s="226"/>
      <c r="AA15" s="226"/>
      <c r="AB15" s="243"/>
      <c r="AC15" s="243"/>
      <c r="AK15" s="243"/>
      <c r="AL15" s="243"/>
    </row>
    <row r="16" spans="1:50" s="209" customFormat="1" ht="16.5" customHeight="1" x14ac:dyDescent="0.3">
      <c r="A16" s="269"/>
      <c r="B16" s="270"/>
      <c r="C16" s="270"/>
      <c r="D16" s="270"/>
      <c r="E16" s="270"/>
      <c r="F16" s="270"/>
      <c r="G16" s="270"/>
      <c r="H16" s="270"/>
      <c r="I16" s="270"/>
      <c r="J16" s="270"/>
      <c r="K16" s="270"/>
      <c r="L16" s="270"/>
      <c r="M16" s="270"/>
      <c r="N16" s="270"/>
      <c r="O16" s="270"/>
      <c r="P16" s="270"/>
      <c r="Q16" s="270"/>
      <c r="R16" s="270"/>
      <c r="S16" s="270"/>
      <c r="T16" s="270"/>
      <c r="U16" s="270"/>
      <c r="V16" s="270"/>
      <c r="W16" s="266"/>
      <c r="X16" s="243"/>
      <c r="Y16" s="226"/>
      <c r="Z16" s="226"/>
      <c r="AK16" s="243"/>
    </row>
    <row r="17" spans="1:38" s="209" customFormat="1" ht="16.5" customHeight="1" x14ac:dyDescent="0.3">
      <c r="A17" s="222"/>
      <c r="B17" s="223"/>
      <c r="C17" s="223"/>
      <c r="D17" s="223"/>
      <c r="E17" s="223"/>
      <c r="F17" s="223"/>
      <c r="G17" s="223"/>
      <c r="H17" s="223"/>
      <c r="I17" s="223"/>
      <c r="J17" s="223"/>
      <c r="K17" s="223"/>
      <c r="L17" s="223"/>
      <c r="M17" s="223"/>
      <c r="N17" s="223"/>
      <c r="O17" s="223"/>
      <c r="P17" s="223"/>
      <c r="Q17" s="223"/>
      <c r="R17" s="223"/>
      <c r="S17" s="223"/>
      <c r="T17" s="223"/>
      <c r="U17" s="223"/>
      <c r="V17" s="225"/>
      <c r="W17" s="226"/>
      <c r="X17" s="226"/>
      <c r="Y17" s="226"/>
      <c r="Z17" s="226"/>
      <c r="AF17" s="243"/>
      <c r="AK17" s="243"/>
    </row>
    <row r="18" spans="1:38" s="272" customFormat="1" ht="27.65" customHeight="1" x14ac:dyDescent="0.3">
      <c r="A18" s="271" t="s">
        <v>751</v>
      </c>
      <c r="B18" s="231"/>
      <c r="C18" s="231"/>
      <c r="D18" s="231"/>
      <c r="E18" s="231"/>
      <c r="F18" s="231"/>
      <c r="I18" s="273" t="s">
        <v>752</v>
      </c>
      <c r="J18" s="273"/>
      <c r="K18" s="273"/>
      <c r="L18" s="273"/>
      <c r="M18" s="273"/>
      <c r="N18" s="273"/>
      <c r="O18" s="273"/>
      <c r="P18" s="273"/>
      <c r="Q18" s="273"/>
      <c r="R18" s="273"/>
      <c r="S18" s="273"/>
      <c r="T18" s="273"/>
      <c r="U18" s="273"/>
      <c r="V18" s="274"/>
      <c r="W18" s="275"/>
      <c r="X18" s="275"/>
      <c r="Y18" s="275"/>
      <c r="AE18" s="209"/>
      <c r="AF18" s="243"/>
      <c r="AG18" s="209"/>
      <c r="AH18" s="209"/>
      <c r="AI18" s="209"/>
      <c r="AJ18" s="209"/>
      <c r="AK18" s="209"/>
      <c r="AL18" s="243"/>
    </row>
    <row r="19" spans="1:38" s="212" customFormat="1" ht="28.75" customHeight="1" x14ac:dyDescent="0.3">
      <c r="A19" s="237" t="s">
        <v>753</v>
      </c>
      <c r="B19" s="237" t="s">
        <v>634</v>
      </c>
      <c r="C19" s="237" t="s">
        <v>754</v>
      </c>
      <c r="D19" s="237" t="s">
        <v>615</v>
      </c>
      <c r="E19" s="237" t="s">
        <v>755</v>
      </c>
      <c r="F19" s="237" t="s">
        <v>19</v>
      </c>
      <c r="I19" s="237" t="s">
        <v>756</v>
      </c>
      <c r="J19" s="237" t="s">
        <v>757</v>
      </c>
      <c r="K19" s="237" t="s">
        <v>758</v>
      </c>
      <c r="L19" s="237" t="s">
        <v>759</v>
      </c>
      <c r="M19" s="237" t="s">
        <v>760</v>
      </c>
      <c r="N19" s="237" t="s">
        <v>761</v>
      </c>
      <c r="O19" s="237" t="s">
        <v>762</v>
      </c>
      <c r="P19" s="237" t="s">
        <v>763</v>
      </c>
      <c r="Q19" s="237" t="s">
        <v>764</v>
      </c>
      <c r="R19" s="237" t="s">
        <v>765</v>
      </c>
      <c r="S19" s="237" t="s">
        <v>766</v>
      </c>
      <c r="T19" s="237" t="s">
        <v>767</v>
      </c>
      <c r="U19" s="237" t="s">
        <v>768</v>
      </c>
      <c r="V19" s="237" t="s">
        <v>19</v>
      </c>
      <c r="W19" s="276"/>
      <c r="X19" s="277"/>
      <c r="Y19" s="277"/>
      <c r="Z19" s="278"/>
      <c r="AA19" s="279"/>
      <c r="AB19" s="280"/>
      <c r="AC19" s="280"/>
      <c r="AD19" s="280"/>
      <c r="AE19" s="281"/>
      <c r="AF19" s="280"/>
      <c r="AG19" s="280"/>
      <c r="AH19" s="280"/>
      <c r="AI19" s="280"/>
      <c r="AJ19" s="280"/>
      <c r="AK19" s="280"/>
    </row>
    <row r="20" spans="1:38" s="212" customFormat="1" ht="18" customHeight="1" thickBot="1" x14ac:dyDescent="0.35">
      <c r="A20" s="244" t="s">
        <v>19</v>
      </c>
      <c r="B20" s="245">
        <f>SUM(B21:B23)</f>
        <v>19304</v>
      </c>
      <c r="C20" s="282">
        <f>IF(ISERROR(B20/F20),0,B20/F20)</f>
        <v>0.46889649979353398</v>
      </c>
      <c r="D20" s="245">
        <f>SUM(D21:D23)</f>
        <v>21865</v>
      </c>
      <c r="E20" s="282">
        <f>IF(ISERROR(D20/F20),0,D20/F20)</f>
        <v>0.53110350020646602</v>
      </c>
      <c r="F20" s="245">
        <f>B20+D20</f>
        <v>41169</v>
      </c>
      <c r="I20" s="283" t="s">
        <v>19</v>
      </c>
      <c r="J20" s="284">
        <f t="shared" ref="J20:U20" si="1">SUM(J21:J22)</f>
        <v>23621</v>
      </c>
      <c r="K20" s="285">
        <f t="shared" si="1"/>
        <v>21127</v>
      </c>
      <c r="L20" s="284">
        <f t="shared" si="1"/>
        <v>22144</v>
      </c>
      <c r="M20" s="284">
        <f t="shared" si="1"/>
        <v>21959</v>
      </c>
      <c r="N20" s="284">
        <f t="shared" si="1"/>
        <v>5790</v>
      </c>
      <c r="O20" s="284">
        <f t="shared" si="1"/>
        <v>0</v>
      </c>
      <c r="P20" s="284">
        <f t="shared" si="1"/>
        <v>0</v>
      </c>
      <c r="Q20" s="284">
        <f t="shared" si="1"/>
        <v>0</v>
      </c>
      <c r="R20" s="284">
        <f t="shared" si="1"/>
        <v>0</v>
      </c>
      <c r="S20" s="284">
        <f t="shared" si="1"/>
        <v>0</v>
      </c>
      <c r="T20" s="284">
        <f t="shared" si="1"/>
        <v>0</v>
      </c>
      <c r="U20" s="284">
        <f t="shared" si="1"/>
        <v>0</v>
      </c>
      <c r="V20" s="286">
        <f>SUM(J20:U20)</f>
        <v>94641</v>
      </c>
      <c r="W20" s="276"/>
      <c r="X20" s="276"/>
      <c r="Y20" s="277"/>
      <c r="Z20" s="277"/>
      <c r="AA20" s="280"/>
      <c r="AB20" s="280"/>
      <c r="AC20" s="280"/>
      <c r="AD20" s="280"/>
      <c r="AE20" s="281"/>
      <c r="AF20" s="280"/>
      <c r="AG20" s="280"/>
    </row>
    <row r="21" spans="1:38" s="212" customFormat="1" ht="15" customHeight="1" thickTop="1" x14ac:dyDescent="0.3">
      <c r="A21" s="253" t="s">
        <v>769</v>
      </c>
      <c r="B21" s="287">
        <v>10549</v>
      </c>
      <c r="C21" s="288">
        <f>IF(ISERROR(B21/F21),0,B21/F21)</f>
        <v>0.88520600822354623</v>
      </c>
      <c r="D21" s="287">
        <v>1368</v>
      </c>
      <c r="E21" s="288">
        <f>IF(ISERROR(D21/F21),0,D21/F21)</f>
        <v>0.1147939917764538</v>
      </c>
      <c r="F21" s="289">
        <f>B21+D21</f>
        <v>11917</v>
      </c>
      <c r="I21" s="289" t="s">
        <v>615</v>
      </c>
      <c r="J21" s="290">
        <v>15007</v>
      </c>
      <c r="K21" s="290">
        <v>13548</v>
      </c>
      <c r="L21" s="290">
        <v>14257</v>
      </c>
      <c r="M21" s="290">
        <v>10201</v>
      </c>
      <c r="N21" s="290">
        <v>1193</v>
      </c>
      <c r="O21" s="290">
        <v>0</v>
      </c>
      <c r="P21" s="290">
        <v>0</v>
      </c>
      <c r="Q21" s="290">
        <v>0</v>
      </c>
      <c r="R21" s="290">
        <v>0</v>
      </c>
      <c r="S21" s="290">
        <v>0</v>
      </c>
      <c r="T21" s="290">
        <v>0</v>
      </c>
      <c r="U21" s="290">
        <v>0</v>
      </c>
      <c r="V21" s="291">
        <f>SUM(J21:U21)</f>
        <v>54206</v>
      </c>
      <c r="W21" s="276"/>
      <c r="X21" s="292"/>
      <c r="Y21" s="292"/>
      <c r="Z21" s="277"/>
      <c r="AA21" s="280"/>
      <c r="AB21" s="281"/>
      <c r="AC21" s="281"/>
      <c r="AD21" s="281"/>
      <c r="AE21" s="281"/>
      <c r="AF21" s="281"/>
      <c r="AG21" s="281"/>
      <c r="AH21" s="281"/>
      <c r="AI21" s="281"/>
      <c r="AJ21" s="281"/>
      <c r="AK21" s="281"/>
      <c r="AL21" s="281"/>
    </row>
    <row r="22" spans="1:38" s="212" customFormat="1" ht="15" customHeight="1" x14ac:dyDescent="0.3">
      <c r="A22" s="262" t="s">
        <v>770</v>
      </c>
      <c r="B22" s="293">
        <v>5997</v>
      </c>
      <c r="C22" s="294">
        <f>IF(ISERROR(B22/F22),0,B22/F22)</f>
        <v>0.89320822162645219</v>
      </c>
      <c r="D22" s="293">
        <v>717</v>
      </c>
      <c r="E22" s="294">
        <f>IF(ISERROR(D22/F22),0,D22/F22)</f>
        <v>0.10679177837354781</v>
      </c>
      <c r="F22" s="295">
        <f>B22+D22</f>
        <v>6714</v>
      </c>
      <c r="I22" s="295" t="s">
        <v>771</v>
      </c>
      <c r="J22" s="296">
        <v>8614</v>
      </c>
      <c r="K22" s="290">
        <v>7579</v>
      </c>
      <c r="L22" s="290">
        <v>7887</v>
      </c>
      <c r="M22" s="290">
        <v>11758</v>
      </c>
      <c r="N22" s="290">
        <v>4597</v>
      </c>
      <c r="O22" s="290">
        <v>0</v>
      </c>
      <c r="P22" s="290">
        <v>0</v>
      </c>
      <c r="Q22" s="290">
        <v>0</v>
      </c>
      <c r="R22" s="290">
        <v>0</v>
      </c>
      <c r="S22" s="290">
        <v>0</v>
      </c>
      <c r="T22" s="290">
        <v>0</v>
      </c>
      <c r="U22" s="290">
        <v>0</v>
      </c>
      <c r="V22" s="297">
        <f>SUM(J22:U22)</f>
        <v>40435</v>
      </c>
      <c r="W22" s="276"/>
      <c r="X22" s="292"/>
      <c r="Y22" s="292"/>
      <c r="Z22" s="292"/>
      <c r="AA22" s="281"/>
      <c r="AB22" s="281"/>
      <c r="AC22" s="281"/>
      <c r="AD22" s="281"/>
      <c r="AE22" s="281"/>
      <c r="AF22" s="281"/>
      <c r="AG22" s="281"/>
      <c r="AH22" s="281"/>
      <c r="AI22" s="281"/>
      <c r="AJ22" s="281"/>
      <c r="AK22" s="281"/>
      <c r="AL22" s="281"/>
    </row>
    <row r="23" spans="1:38" s="212" customFormat="1" ht="15" customHeight="1" x14ac:dyDescent="0.3">
      <c r="A23" s="262" t="s">
        <v>772</v>
      </c>
      <c r="B23" s="293">
        <v>2758</v>
      </c>
      <c r="C23" s="294">
        <f>IF(ISERROR(B23/F23),0,B23/F23)</f>
        <v>0.12237110657556127</v>
      </c>
      <c r="D23" s="293">
        <v>19780</v>
      </c>
      <c r="E23" s="294">
        <f>IF(ISERROR(D23/F23),0,D23/F23)</f>
        <v>0.87762889342443873</v>
      </c>
      <c r="F23" s="295">
        <f>B23+D23</f>
        <v>22538</v>
      </c>
      <c r="T23" s="226"/>
      <c r="U23" s="226"/>
      <c r="V23" s="298"/>
      <c r="W23" s="276"/>
      <c r="X23" s="292"/>
      <c r="Y23" s="292"/>
      <c r="Z23" s="292"/>
      <c r="AA23" s="281"/>
      <c r="AB23" s="281"/>
      <c r="AC23" s="281"/>
      <c r="AD23" s="281"/>
      <c r="AE23" s="281"/>
      <c r="AF23" s="281"/>
      <c r="AG23" s="281"/>
      <c r="AH23" s="281"/>
      <c r="AI23" s="281"/>
      <c r="AJ23" s="281"/>
      <c r="AK23" s="281"/>
      <c r="AL23" s="281"/>
    </row>
    <row r="24" spans="1:38" s="212" customFormat="1" ht="12" x14ac:dyDescent="0.3">
      <c r="A24" s="299"/>
      <c r="T24" s="226"/>
      <c r="U24" s="226"/>
      <c r="V24" s="298"/>
      <c r="W24" s="276"/>
      <c r="X24" s="276"/>
      <c r="Y24" s="292"/>
      <c r="Z24" s="292"/>
      <c r="AA24" s="281"/>
      <c r="AB24" s="281"/>
      <c r="AC24" s="281"/>
      <c r="AD24" s="281"/>
      <c r="AE24" s="281"/>
      <c r="AF24" s="281"/>
      <c r="AG24" s="281"/>
      <c r="AH24" s="281"/>
      <c r="AK24" s="281"/>
      <c r="AL24" s="281"/>
    </row>
    <row r="25" spans="1:38" s="209" customFormat="1" ht="16.5" customHeight="1" x14ac:dyDescent="0.3">
      <c r="A25" s="269"/>
      <c r="B25" s="270"/>
      <c r="C25" s="270"/>
      <c r="D25" s="270"/>
      <c r="E25" s="270"/>
      <c r="F25" s="270"/>
      <c r="G25" s="270"/>
      <c r="H25" s="270"/>
      <c r="I25" s="270"/>
      <c r="J25" s="270"/>
      <c r="K25" s="270"/>
      <c r="L25" s="270"/>
      <c r="M25" s="270"/>
      <c r="N25" s="270"/>
      <c r="O25" s="270"/>
      <c r="P25" s="270"/>
      <c r="Q25" s="270"/>
      <c r="R25" s="270"/>
      <c r="S25" s="270"/>
      <c r="T25" s="270"/>
      <c r="U25" s="270"/>
      <c r="V25" s="300"/>
      <c r="W25" s="226"/>
      <c r="X25" s="226"/>
      <c r="Y25" s="226"/>
      <c r="Z25" s="252"/>
      <c r="AA25" s="243"/>
      <c r="AB25" s="243"/>
      <c r="AC25" s="243"/>
      <c r="AD25" s="243"/>
      <c r="AE25" s="243"/>
      <c r="AF25" s="243"/>
      <c r="AG25" s="243"/>
    </row>
    <row r="26" spans="1:38" s="212" customFormat="1" ht="12" x14ac:dyDescent="0.3">
      <c r="A26" s="299"/>
      <c r="T26" s="226"/>
      <c r="U26" s="226"/>
      <c r="V26" s="298"/>
      <c r="W26" s="276"/>
      <c r="X26" s="276"/>
      <c r="Y26" s="276"/>
      <c r="Z26" s="292"/>
      <c r="AA26" s="281"/>
      <c r="AB26" s="281"/>
      <c r="AC26" s="281"/>
      <c r="AG26" s="281"/>
    </row>
    <row r="27" spans="1:38" s="209" customFormat="1" ht="21.65" customHeight="1" x14ac:dyDescent="0.3">
      <c r="A27" s="301" t="s">
        <v>773</v>
      </c>
      <c r="B27" s="302"/>
      <c r="C27" s="302"/>
      <c r="D27" s="302"/>
      <c r="E27" s="302"/>
      <c r="F27" s="303"/>
      <c r="H27" s="302" t="s">
        <v>774</v>
      </c>
      <c r="I27" s="302"/>
      <c r="J27" s="302"/>
      <c r="K27" s="302"/>
      <c r="L27" s="302"/>
      <c r="M27" s="303"/>
      <c r="N27" s="304" t="s">
        <v>775</v>
      </c>
      <c r="O27" s="304"/>
      <c r="P27" s="304"/>
      <c r="Q27" s="304"/>
      <c r="R27" s="304"/>
      <c r="S27" s="303"/>
      <c r="V27" s="305"/>
      <c r="W27" s="306"/>
      <c r="X27" s="307"/>
      <c r="Y27" s="307"/>
      <c r="Z27" s="307"/>
      <c r="AA27" s="308"/>
      <c r="AB27" s="308"/>
      <c r="AC27" s="308"/>
      <c r="AD27" s="308"/>
      <c r="AE27" s="243"/>
      <c r="AF27" s="243"/>
      <c r="AG27" s="243"/>
      <c r="AH27" s="308"/>
      <c r="AI27" s="308"/>
    </row>
    <row r="28" spans="1:38" s="212" customFormat="1" ht="37.5" customHeight="1" x14ac:dyDescent="0.3">
      <c r="A28" s="237" t="s">
        <v>776</v>
      </c>
      <c r="B28" s="237" t="s">
        <v>769</v>
      </c>
      <c r="C28" s="237" t="s">
        <v>770</v>
      </c>
      <c r="D28" s="237" t="s">
        <v>772</v>
      </c>
      <c r="E28" s="237" t="s">
        <v>19</v>
      </c>
      <c r="H28" s="309" t="s">
        <v>776</v>
      </c>
      <c r="I28" s="309"/>
      <c r="J28" s="242" t="s">
        <v>19</v>
      </c>
      <c r="K28" s="226"/>
      <c r="L28" s="226"/>
      <c r="M28" s="226"/>
      <c r="N28" s="310" t="s">
        <v>777</v>
      </c>
      <c r="O28" s="311"/>
      <c r="P28" s="312" t="s">
        <v>19</v>
      </c>
      <c r="U28" s="226"/>
      <c r="V28" s="313"/>
      <c r="W28" s="276"/>
      <c r="X28" s="276"/>
      <c r="Y28" s="276"/>
      <c r="Z28" s="281"/>
      <c r="AD28" s="281"/>
      <c r="AE28" s="281"/>
      <c r="AF28" s="281"/>
      <c r="AG28" s="281"/>
    </row>
    <row r="29" spans="1:38" s="212" customFormat="1" ht="15" customHeight="1" thickBot="1" x14ac:dyDescent="0.35">
      <c r="A29" s="244" t="s">
        <v>19</v>
      </c>
      <c r="B29" s="245">
        <f>SUM(B30:B30)</f>
        <v>27286</v>
      </c>
      <c r="C29" s="245">
        <f>SUM(C30:C30)</f>
        <v>13394</v>
      </c>
      <c r="D29" s="245">
        <f>SUM(D30:D30)</f>
        <v>53961</v>
      </c>
      <c r="E29" s="285">
        <f>SUM(B29:D29)</f>
        <v>94641</v>
      </c>
      <c r="H29" s="314" t="s">
        <v>19</v>
      </c>
      <c r="I29" s="314"/>
      <c r="J29" s="315">
        <f>SUM(J30)</f>
        <v>89310</v>
      </c>
      <c r="K29" s="226"/>
      <c r="L29" s="226"/>
      <c r="M29" s="226"/>
      <c r="N29" s="316" t="s">
        <v>19</v>
      </c>
      <c r="O29" s="317"/>
      <c r="P29" s="318">
        <v>95474</v>
      </c>
      <c r="U29" s="252"/>
      <c r="V29" s="319"/>
      <c r="W29" s="276"/>
      <c r="X29" s="292"/>
      <c r="Y29" s="292"/>
      <c r="Z29" s="281"/>
      <c r="AA29" s="281"/>
      <c r="AB29" s="281"/>
      <c r="AC29" s="281"/>
      <c r="AD29" s="281"/>
      <c r="AE29" s="281"/>
      <c r="AF29" s="281"/>
      <c r="AG29" s="281"/>
      <c r="AH29" s="281"/>
      <c r="AI29" s="281"/>
      <c r="AJ29" s="281"/>
    </row>
    <row r="30" spans="1:38" s="212" customFormat="1" ht="14.5" customHeight="1" thickTop="1" x14ac:dyDescent="0.3">
      <c r="A30" s="262" t="s">
        <v>742</v>
      </c>
      <c r="B30" s="293">
        <v>27286</v>
      </c>
      <c r="C30" s="293">
        <v>13394</v>
      </c>
      <c r="D30" s="293">
        <v>53961</v>
      </c>
      <c r="E30" s="289">
        <f>SUM(B30:D30)</f>
        <v>94641</v>
      </c>
      <c r="F30" s="209"/>
      <c r="G30" s="209"/>
      <c r="H30" s="320" t="s">
        <v>742</v>
      </c>
      <c r="I30" s="320"/>
      <c r="J30" s="321">
        <v>89310</v>
      </c>
      <c r="K30" s="226"/>
      <c r="L30" s="226"/>
      <c r="M30" s="226"/>
      <c r="N30" s="320" t="s">
        <v>778</v>
      </c>
      <c r="O30" s="320"/>
      <c r="P30" s="321">
        <v>12339</v>
      </c>
      <c r="R30" s="226"/>
      <c r="U30" s="252"/>
      <c r="V30" s="319"/>
      <c r="W30" s="276"/>
      <c r="X30" s="292"/>
      <c r="Y30" s="292"/>
      <c r="Z30" s="281"/>
      <c r="AA30" s="281"/>
      <c r="AB30" s="281"/>
      <c r="AC30" s="281"/>
      <c r="AD30" s="281"/>
      <c r="AE30" s="281"/>
      <c r="AF30" s="281"/>
      <c r="AG30" s="281"/>
      <c r="AH30" s="281"/>
      <c r="AI30" s="281"/>
      <c r="AJ30" s="281"/>
    </row>
    <row r="31" spans="1:38" s="212" customFormat="1" ht="12" x14ac:dyDescent="0.3">
      <c r="A31" s="299"/>
      <c r="F31" s="209"/>
      <c r="G31" s="209"/>
      <c r="H31" s="209"/>
      <c r="K31" s="209"/>
      <c r="L31" s="226"/>
      <c r="M31" s="226"/>
      <c r="N31" s="226"/>
      <c r="O31" s="226"/>
      <c r="P31" s="226"/>
      <c r="Q31" s="226"/>
      <c r="R31" s="226"/>
      <c r="S31" s="226"/>
      <c r="T31" s="226"/>
      <c r="U31" s="252"/>
      <c r="V31" s="298"/>
      <c r="W31" s="276"/>
      <c r="X31" s="292"/>
      <c r="Y31" s="292"/>
      <c r="Z31" s="292"/>
      <c r="AA31" s="281"/>
      <c r="AB31" s="281"/>
      <c r="AC31" s="281"/>
      <c r="AD31" s="281"/>
      <c r="AE31" s="281"/>
      <c r="AF31" s="281"/>
      <c r="AG31" s="281"/>
    </row>
    <row r="32" spans="1:38" s="209" customFormat="1" ht="16.5" customHeight="1" x14ac:dyDescent="0.3">
      <c r="A32" s="269"/>
      <c r="B32" s="270"/>
      <c r="C32" s="270"/>
      <c r="D32" s="270"/>
      <c r="E32" s="270"/>
      <c r="F32" s="270"/>
      <c r="G32" s="270"/>
      <c r="H32" s="270"/>
      <c r="I32" s="270"/>
      <c r="J32" s="270"/>
      <c r="K32" s="270"/>
      <c r="L32" s="270"/>
      <c r="M32" s="270"/>
      <c r="N32" s="270"/>
      <c r="O32" s="270"/>
      <c r="P32" s="270"/>
      <c r="Q32" s="270"/>
      <c r="R32" s="270"/>
      <c r="S32" s="270"/>
      <c r="T32" s="270"/>
      <c r="U32" s="270"/>
      <c r="V32" s="300"/>
      <c r="W32" s="226"/>
      <c r="X32" s="226"/>
      <c r="Y32" s="226"/>
      <c r="Z32" s="252"/>
      <c r="AA32" s="243"/>
      <c r="AB32" s="243"/>
      <c r="AC32" s="243"/>
      <c r="AD32" s="243"/>
      <c r="AE32" s="243"/>
      <c r="AF32" s="243"/>
      <c r="AG32" s="243"/>
    </row>
    <row r="33" spans="1:45" s="212" customFormat="1" ht="12" x14ac:dyDescent="0.3">
      <c r="A33" s="299"/>
      <c r="F33" s="209"/>
      <c r="G33" s="209"/>
      <c r="H33" s="209"/>
      <c r="I33" s="281"/>
      <c r="K33" s="209"/>
      <c r="L33" s="226"/>
      <c r="M33" s="226"/>
      <c r="N33" s="226"/>
      <c r="O33" s="226"/>
      <c r="P33" s="226"/>
      <c r="Q33" s="226"/>
      <c r="R33" s="226"/>
      <c r="S33" s="226"/>
      <c r="T33" s="226"/>
      <c r="U33" s="226"/>
      <c r="V33" s="322"/>
      <c r="W33" s="276"/>
      <c r="X33" s="276"/>
      <c r="Y33" s="276"/>
      <c r="Z33" s="292"/>
      <c r="AA33" s="281"/>
      <c r="AB33" s="281"/>
      <c r="AC33" s="281"/>
      <c r="AD33" s="281"/>
      <c r="AE33" s="281"/>
    </row>
    <row r="34" spans="1:45" s="212" customFormat="1" ht="12" x14ac:dyDescent="0.3">
      <c r="A34" s="299"/>
      <c r="F34" s="209"/>
      <c r="G34" s="209"/>
      <c r="H34" s="209"/>
      <c r="I34" s="280"/>
      <c r="J34" s="280"/>
      <c r="K34" s="308"/>
      <c r="L34" s="323"/>
      <c r="M34" s="323"/>
      <c r="N34" s="323"/>
      <c r="O34" s="323"/>
      <c r="P34" s="323"/>
      <c r="Q34" s="323"/>
      <c r="R34" s="323"/>
      <c r="S34" s="323"/>
      <c r="T34" s="226"/>
      <c r="U34" s="226"/>
      <c r="V34" s="298"/>
      <c r="W34" s="276"/>
      <c r="X34" s="276"/>
      <c r="Y34" s="276"/>
      <c r="Z34" s="292"/>
      <c r="AB34" s="281"/>
      <c r="AC34" s="281"/>
      <c r="AE34" s="281"/>
    </row>
    <row r="35" spans="1:45" s="212" customFormat="1" ht="22.5" customHeight="1" x14ac:dyDescent="0.3">
      <c r="A35" s="227" t="s">
        <v>779</v>
      </c>
      <c r="B35" s="228"/>
      <c r="C35" s="228"/>
      <c r="D35" s="228"/>
      <c r="E35" s="228"/>
      <c r="F35" s="303"/>
      <c r="G35" s="209"/>
      <c r="H35" s="209"/>
      <c r="I35" s="209"/>
      <c r="J35" s="209"/>
      <c r="K35" s="209"/>
      <c r="L35" s="209"/>
      <c r="M35" s="209"/>
      <c r="N35" s="209"/>
      <c r="O35" s="209"/>
      <c r="P35" s="209"/>
      <c r="Q35" s="209"/>
      <c r="R35" s="243"/>
      <c r="S35" s="209"/>
      <c r="T35" s="209"/>
      <c r="U35" s="209"/>
      <c r="V35" s="324"/>
      <c r="W35" s="276"/>
      <c r="X35" s="276"/>
      <c r="Y35" s="276"/>
      <c r="Z35" s="292"/>
      <c r="AB35" s="281"/>
      <c r="AC35" s="281"/>
      <c r="AE35" s="281"/>
    </row>
    <row r="36" spans="1:45" s="212" customFormat="1" ht="38.5" customHeight="1" x14ac:dyDescent="0.3">
      <c r="A36" s="325" t="s">
        <v>780</v>
      </c>
      <c r="B36" s="237" t="s">
        <v>753</v>
      </c>
      <c r="C36" s="237" t="s">
        <v>757</v>
      </c>
      <c r="D36" s="237" t="s">
        <v>758</v>
      </c>
      <c r="E36" s="237" t="s">
        <v>759</v>
      </c>
      <c r="F36" s="237" t="s">
        <v>760</v>
      </c>
      <c r="G36" s="237" t="s">
        <v>761</v>
      </c>
      <c r="H36" s="237" t="s">
        <v>762</v>
      </c>
      <c r="I36" s="237" t="s">
        <v>763</v>
      </c>
      <c r="J36" s="237" t="s">
        <v>764</v>
      </c>
      <c r="K36" s="237" t="s">
        <v>765</v>
      </c>
      <c r="L36" s="237" t="s">
        <v>766</v>
      </c>
      <c r="M36" s="237" t="s">
        <v>767</v>
      </c>
      <c r="N36" s="237" t="s">
        <v>768</v>
      </c>
      <c r="O36" s="237" t="s">
        <v>19</v>
      </c>
      <c r="P36" s="209"/>
      <c r="Q36" s="209"/>
      <c r="R36" s="243"/>
      <c r="S36" s="209"/>
      <c r="T36" s="209"/>
      <c r="U36" s="209"/>
      <c r="V36" s="324"/>
      <c r="W36" s="209"/>
      <c r="X36" s="209"/>
      <c r="Y36" s="209"/>
      <c r="Z36" s="209"/>
      <c r="AA36" s="209"/>
      <c r="AB36" s="209"/>
      <c r="AC36" s="209"/>
      <c r="AD36" s="276"/>
      <c r="AE36" s="276"/>
      <c r="AI36" s="281"/>
      <c r="AJ36" s="281"/>
      <c r="AL36" s="281"/>
    </row>
    <row r="37" spans="1:45" s="212" customFormat="1" ht="15.75" customHeight="1" thickBot="1" x14ac:dyDescent="0.35">
      <c r="A37" s="326" t="s">
        <v>19</v>
      </c>
      <c r="B37" s="245"/>
      <c r="C37" s="327">
        <f t="shared" ref="C37:D37" si="2">SUM(C38,C50,C54,C58,C62,C66,C70,C74,C78,C82)</f>
        <v>21712</v>
      </c>
      <c r="D37" s="327">
        <f t="shared" si="2"/>
        <v>20884</v>
      </c>
      <c r="E37" s="327">
        <f>SUM(E38,E50,E54,E58,E62,E66,E70,E74,E78,E82)</f>
        <v>20717</v>
      </c>
      <c r="F37" s="327">
        <f>SUM(F38,F50,F54,F58,F62,F66,F70,F74,F78,F82)</f>
        <v>19924</v>
      </c>
      <c r="G37" s="327">
        <f t="shared" ref="G37:N37" si="3">SUM(G38,G50,G54,G58,G62,G66,G70,G74,G78,G82)</f>
        <v>6073</v>
      </c>
      <c r="H37" s="327">
        <f t="shared" si="3"/>
        <v>0</v>
      </c>
      <c r="I37" s="327">
        <f t="shared" si="3"/>
        <v>0</v>
      </c>
      <c r="J37" s="327">
        <f t="shared" si="3"/>
        <v>0</v>
      </c>
      <c r="K37" s="327">
        <f t="shared" si="3"/>
        <v>0</v>
      </c>
      <c r="L37" s="327">
        <f t="shared" si="3"/>
        <v>0</v>
      </c>
      <c r="M37" s="327">
        <f t="shared" si="3"/>
        <v>0</v>
      </c>
      <c r="N37" s="327">
        <f t="shared" si="3"/>
        <v>0</v>
      </c>
      <c r="O37" s="328">
        <f>SUM(C37:N37)</f>
        <v>89310</v>
      </c>
      <c r="P37" s="209"/>
      <c r="Q37" s="209"/>
      <c r="R37" s="243"/>
      <c r="S37" s="209"/>
      <c r="T37" s="209"/>
      <c r="U37" s="243"/>
      <c r="V37" s="329"/>
      <c r="W37" s="243"/>
      <c r="X37" s="243"/>
      <c r="Y37" s="243"/>
      <c r="Z37" s="243"/>
      <c r="AA37" s="243"/>
      <c r="AB37" s="243"/>
      <c r="AC37" s="243"/>
      <c r="AD37" s="292"/>
      <c r="AE37" s="292"/>
      <c r="AF37" s="281"/>
      <c r="AG37" s="281"/>
      <c r="AH37" s="281"/>
      <c r="AI37" s="281"/>
      <c r="AJ37" s="281"/>
      <c r="AL37" s="281"/>
      <c r="AP37" s="281"/>
      <c r="AQ37" s="281"/>
      <c r="AR37" s="281"/>
      <c r="AS37" s="281"/>
    </row>
    <row r="38" spans="1:45" s="212" customFormat="1" ht="15" customHeight="1" thickTop="1" x14ac:dyDescent="0.3">
      <c r="A38" s="330" t="s">
        <v>781</v>
      </c>
      <c r="B38" s="330" t="s">
        <v>19</v>
      </c>
      <c r="C38" s="331">
        <f t="shared" ref="C38:N38" si="4">SUM(C39:C41)</f>
        <v>909</v>
      </c>
      <c r="D38" s="331">
        <f t="shared" si="4"/>
        <v>653</v>
      </c>
      <c r="E38" s="331">
        <f t="shared" si="4"/>
        <v>805</v>
      </c>
      <c r="F38" s="331">
        <f t="shared" si="4"/>
        <v>672</v>
      </c>
      <c r="G38" s="331">
        <f t="shared" si="4"/>
        <v>158</v>
      </c>
      <c r="H38" s="331">
        <f t="shared" si="4"/>
        <v>0</v>
      </c>
      <c r="I38" s="331">
        <f t="shared" si="4"/>
        <v>0</v>
      </c>
      <c r="J38" s="331">
        <f t="shared" si="4"/>
        <v>0</v>
      </c>
      <c r="K38" s="331">
        <f t="shared" si="4"/>
        <v>0</v>
      </c>
      <c r="L38" s="331">
        <f t="shared" si="4"/>
        <v>0</v>
      </c>
      <c r="M38" s="331">
        <f t="shared" si="4"/>
        <v>0</v>
      </c>
      <c r="N38" s="331">
        <f t="shared" si="4"/>
        <v>0</v>
      </c>
      <c r="O38" s="331">
        <f>SUM(C38:N38)</f>
        <v>3197</v>
      </c>
      <c r="P38" s="332"/>
      <c r="Q38" s="332"/>
      <c r="R38" s="243"/>
      <c r="S38" s="243"/>
      <c r="T38" s="243"/>
      <c r="U38" s="243"/>
      <c r="V38" s="329"/>
      <c r="W38" s="243"/>
      <c r="X38" s="243"/>
      <c r="Y38" s="243"/>
      <c r="Z38" s="243"/>
      <c r="AA38" s="243"/>
      <c r="AB38" s="243"/>
      <c r="AC38" s="243"/>
      <c r="AD38" s="292"/>
      <c r="AE38" s="292"/>
      <c r="AF38" s="281"/>
      <c r="AG38" s="281"/>
      <c r="AH38" s="281"/>
      <c r="AI38" s="281"/>
      <c r="AS38" s="281"/>
    </row>
    <row r="39" spans="1:45" s="212" customFormat="1" ht="15" customHeight="1" x14ac:dyDescent="0.3">
      <c r="A39" s="295"/>
      <c r="B39" s="295" t="s">
        <v>769</v>
      </c>
      <c r="C39" s="333">
        <v>216</v>
      </c>
      <c r="D39" s="333">
        <v>189</v>
      </c>
      <c r="E39" s="333">
        <v>224</v>
      </c>
      <c r="F39" s="333">
        <v>149</v>
      </c>
      <c r="G39" s="333">
        <v>26</v>
      </c>
      <c r="H39" s="333">
        <v>0</v>
      </c>
      <c r="I39" s="333">
        <v>0</v>
      </c>
      <c r="J39" s="333">
        <v>0</v>
      </c>
      <c r="K39" s="333">
        <v>0</v>
      </c>
      <c r="L39" s="334">
        <v>0</v>
      </c>
      <c r="M39" s="334">
        <v>0</v>
      </c>
      <c r="N39" s="334">
        <v>0</v>
      </c>
      <c r="O39" s="335">
        <f>O43+O47</f>
        <v>804</v>
      </c>
      <c r="P39" s="209"/>
      <c r="Q39" s="209"/>
      <c r="R39" s="243"/>
      <c r="S39" s="209"/>
      <c r="T39" s="209"/>
      <c r="U39" s="243"/>
      <c r="V39" s="329"/>
      <c r="W39" s="209"/>
      <c r="X39" s="209"/>
      <c r="Y39" s="209"/>
      <c r="Z39" s="209"/>
      <c r="AA39" s="243"/>
      <c r="AB39" s="243"/>
      <c r="AC39" s="243"/>
      <c r="AD39" s="292"/>
      <c r="AE39" s="292"/>
      <c r="AF39" s="281"/>
      <c r="AG39" s="281"/>
      <c r="AH39" s="281"/>
      <c r="AI39" s="281"/>
      <c r="AS39" s="281"/>
    </row>
    <row r="40" spans="1:45" s="212" customFormat="1" ht="15" customHeight="1" x14ac:dyDescent="0.3">
      <c r="A40" s="295"/>
      <c r="B40" s="295" t="s">
        <v>770</v>
      </c>
      <c r="C40" s="333">
        <v>336</v>
      </c>
      <c r="D40" s="333">
        <v>244</v>
      </c>
      <c r="E40" s="333">
        <v>332</v>
      </c>
      <c r="F40" s="333">
        <v>272</v>
      </c>
      <c r="G40" s="333">
        <v>70</v>
      </c>
      <c r="H40" s="333">
        <v>0</v>
      </c>
      <c r="I40" s="333">
        <v>0</v>
      </c>
      <c r="J40" s="333">
        <v>0</v>
      </c>
      <c r="K40" s="333">
        <v>0</v>
      </c>
      <c r="L40" s="334">
        <v>0</v>
      </c>
      <c r="M40" s="334">
        <v>0</v>
      </c>
      <c r="N40" s="334">
        <v>0</v>
      </c>
      <c r="O40" s="335">
        <f>O44+O48</f>
        <v>1254</v>
      </c>
      <c r="P40" s="209"/>
      <c r="Q40" s="209"/>
      <c r="R40" s="209"/>
      <c r="S40" s="243"/>
      <c r="T40" s="243"/>
      <c r="U40" s="243"/>
      <c r="V40" s="329"/>
      <c r="W40" s="209"/>
      <c r="X40" s="209"/>
      <c r="Y40" s="209"/>
      <c r="Z40" s="209"/>
      <c r="AA40" s="209"/>
      <c r="AB40" s="243"/>
      <c r="AC40" s="209"/>
      <c r="AD40" s="292"/>
      <c r="AE40" s="276"/>
      <c r="AF40" s="281"/>
      <c r="AH40" s="281"/>
      <c r="AS40" s="281"/>
    </row>
    <row r="41" spans="1:45" s="212" customFormat="1" ht="15" customHeight="1" x14ac:dyDescent="0.3">
      <c r="A41" s="295"/>
      <c r="B41" s="295" t="s">
        <v>772</v>
      </c>
      <c r="C41" s="333">
        <v>357</v>
      </c>
      <c r="D41" s="333">
        <v>220</v>
      </c>
      <c r="E41" s="333">
        <v>249</v>
      </c>
      <c r="F41" s="333">
        <v>251</v>
      </c>
      <c r="G41" s="333">
        <v>62</v>
      </c>
      <c r="H41" s="333">
        <v>0</v>
      </c>
      <c r="I41" s="333">
        <v>0</v>
      </c>
      <c r="J41" s="333">
        <v>0</v>
      </c>
      <c r="K41" s="333">
        <v>0</v>
      </c>
      <c r="L41" s="334">
        <v>0</v>
      </c>
      <c r="M41" s="334">
        <v>0</v>
      </c>
      <c r="N41" s="334">
        <v>0</v>
      </c>
      <c r="O41" s="335">
        <f>O45+O49</f>
        <v>1139</v>
      </c>
      <c r="P41" s="209"/>
      <c r="Q41" s="209"/>
      <c r="R41" s="209"/>
      <c r="S41" s="209"/>
      <c r="T41" s="209"/>
      <c r="U41" s="243"/>
      <c r="V41" s="324"/>
      <c r="W41" s="209"/>
      <c r="X41" s="209"/>
      <c r="Y41" s="209"/>
      <c r="Z41" s="209"/>
      <c r="AA41" s="209"/>
      <c r="AB41" s="243"/>
      <c r="AC41" s="209"/>
      <c r="AD41" s="276"/>
      <c r="AE41" s="276"/>
      <c r="AS41" s="281"/>
    </row>
    <row r="42" spans="1:45" s="212" customFormat="1" ht="14.5" customHeight="1" x14ac:dyDescent="0.3">
      <c r="A42" s="336" t="s">
        <v>782</v>
      </c>
      <c r="B42" s="337" t="s">
        <v>19</v>
      </c>
      <c r="C42" s="338">
        <f t="shared" ref="C42:N42" si="5">SUM(C43:C45)</f>
        <v>109</v>
      </c>
      <c r="D42" s="338">
        <f t="shared" si="5"/>
        <v>93</v>
      </c>
      <c r="E42" s="338">
        <f t="shared" si="5"/>
        <v>115</v>
      </c>
      <c r="F42" s="338">
        <f t="shared" si="5"/>
        <v>149</v>
      </c>
      <c r="G42" s="338">
        <f t="shared" si="5"/>
        <v>57</v>
      </c>
      <c r="H42" s="338">
        <f t="shared" si="5"/>
        <v>0</v>
      </c>
      <c r="I42" s="338">
        <f t="shared" si="5"/>
        <v>0</v>
      </c>
      <c r="J42" s="338">
        <f t="shared" si="5"/>
        <v>0</v>
      </c>
      <c r="K42" s="338">
        <f t="shared" si="5"/>
        <v>0</v>
      </c>
      <c r="L42" s="338">
        <f t="shared" si="5"/>
        <v>0</v>
      </c>
      <c r="M42" s="338">
        <f t="shared" si="5"/>
        <v>0</v>
      </c>
      <c r="N42" s="338">
        <f t="shared" si="5"/>
        <v>0</v>
      </c>
      <c r="O42" s="338">
        <f t="shared" ref="O42:O81" si="6">SUM(C42:N42)</f>
        <v>523</v>
      </c>
      <c r="P42" s="332"/>
      <c r="Q42" s="209"/>
      <c r="R42" s="209"/>
      <c r="S42" s="209"/>
      <c r="T42" s="209"/>
      <c r="U42" s="209"/>
      <c r="V42" s="324"/>
      <c r="W42" s="209"/>
      <c r="X42" s="209"/>
      <c r="Y42" s="209"/>
      <c r="Z42" s="209"/>
      <c r="AA42" s="209"/>
      <c r="AB42" s="243"/>
      <c r="AC42" s="209"/>
      <c r="AD42" s="276"/>
      <c r="AE42" s="276"/>
      <c r="AF42" s="281"/>
      <c r="AG42" s="281"/>
      <c r="AH42" s="281"/>
      <c r="AQ42" s="281"/>
      <c r="AR42" s="281"/>
      <c r="AS42" s="281"/>
    </row>
    <row r="43" spans="1:45" s="212" customFormat="1" ht="14.5" customHeight="1" x14ac:dyDescent="0.3">
      <c r="A43" s="339"/>
      <c r="B43" s="295" t="s">
        <v>769</v>
      </c>
      <c r="C43" s="333">
        <v>19</v>
      </c>
      <c r="D43" s="333">
        <v>29</v>
      </c>
      <c r="E43" s="333">
        <v>27</v>
      </c>
      <c r="F43" s="333">
        <v>16</v>
      </c>
      <c r="G43" s="333">
        <v>6</v>
      </c>
      <c r="H43" s="333">
        <v>0</v>
      </c>
      <c r="I43" s="333">
        <v>0</v>
      </c>
      <c r="J43" s="333">
        <v>0</v>
      </c>
      <c r="K43" s="333">
        <v>0</v>
      </c>
      <c r="L43" s="334">
        <v>0</v>
      </c>
      <c r="M43" s="334">
        <v>0</v>
      </c>
      <c r="N43" s="334">
        <v>0</v>
      </c>
      <c r="O43" s="340">
        <f t="shared" si="6"/>
        <v>97</v>
      </c>
      <c r="P43" s="332"/>
      <c r="Q43" s="209"/>
      <c r="R43" s="209"/>
      <c r="S43" s="209"/>
      <c r="T43" s="209"/>
      <c r="U43" s="209"/>
      <c r="V43" s="324"/>
      <c r="W43" s="209"/>
      <c r="X43" s="209"/>
      <c r="Y43" s="209"/>
      <c r="Z43" s="209"/>
      <c r="AA43" s="209"/>
      <c r="AB43" s="243"/>
      <c r="AC43" s="243"/>
      <c r="AD43" s="276"/>
      <c r="AE43" s="292"/>
      <c r="AF43" s="281"/>
      <c r="AG43" s="281"/>
      <c r="AH43" s="281"/>
      <c r="AI43" s="281"/>
      <c r="AQ43" s="281"/>
      <c r="AR43" s="281"/>
      <c r="AS43" s="281"/>
    </row>
    <row r="44" spans="1:45" s="212" customFormat="1" ht="14.5" customHeight="1" x14ac:dyDescent="0.3">
      <c r="A44" s="339"/>
      <c r="B44" s="295" t="s">
        <v>770</v>
      </c>
      <c r="C44" s="333">
        <v>39</v>
      </c>
      <c r="D44" s="333">
        <v>24</v>
      </c>
      <c r="E44" s="333">
        <v>51</v>
      </c>
      <c r="F44" s="333">
        <v>46</v>
      </c>
      <c r="G44" s="333">
        <v>23</v>
      </c>
      <c r="H44" s="333">
        <v>0</v>
      </c>
      <c r="I44" s="333">
        <v>0</v>
      </c>
      <c r="J44" s="333">
        <v>0</v>
      </c>
      <c r="K44" s="333">
        <v>0</v>
      </c>
      <c r="L44" s="334">
        <v>0</v>
      </c>
      <c r="M44" s="334">
        <v>0</v>
      </c>
      <c r="N44" s="334">
        <v>0</v>
      </c>
      <c r="O44" s="340">
        <f t="shared" si="6"/>
        <v>183</v>
      </c>
      <c r="P44" s="209"/>
      <c r="Q44" s="209"/>
      <c r="R44" s="209"/>
      <c r="S44" s="209"/>
      <c r="T44" s="209"/>
      <c r="U44" s="209"/>
      <c r="V44" s="324"/>
      <c r="W44" s="209"/>
      <c r="X44" s="209"/>
      <c r="Y44" s="209"/>
      <c r="Z44" s="209"/>
      <c r="AA44" s="209"/>
      <c r="AB44" s="243"/>
      <c r="AC44" s="209"/>
      <c r="AD44" s="292"/>
      <c r="AE44" s="276"/>
      <c r="AF44" s="281"/>
      <c r="AG44" s="281"/>
      <c r="AH44" s="281"/>
      <c r="AI44" s="281"/>
      <c r="AQ44" s="281"/>
      <c r="AR44" s="281"/>
      <c r="AS44" s="281"/>
    </row>
    <row r="45" spans="1:45" s="212" customFormat="1" ht="14.5" customHeight="1" x14ac:dyDescent="0.3">
      <c r="A45" s="339"/>
      <c r="B45" s="295" t="s">
        <v>772</v>
      </c>
      <c r="C45" s="333">
        <v>51</v>
      </c>
      <c r="D45" s="333">
        <v>40</v>
      </c>
      <c r="E45" s="333">
        <v>37</v>
      </c>
      <c r="F45" s="333">
        <v>87</v>
      </c>
      <c r="G45" s="333">
        <v>28</v>
      </c>
      <c r="H45" s="333">
        <v>0</v>
      </c>
      <c r="I45" s="333">
        <v>0</v>
      </c>
      <c r="J45" s="333">
        <v>0</v>
      </c>
      <c r="K45" s="333">
        <v>0</v>
      </c>
      <c r="L45" s="334">
        <v>0</v>
      </c>
      <c r="M45" s="334">
        <v>0</v>
      </c>
      <c r="N45" s="334">
        <v>0</v>
      </c>
      <c r="O45" s="340">
        <f t="shared" si="6"/>
        <v>243</v>
      </c>
      <c r="P45" s="209"/>
      <c r="Q45" s="209"/>
      <c r="R45" s="209"/>
      <c r="S45" s="209"/>
      <c r="T45" s="209"/>
      <c r="U45" s="209"/>
      <c r="V45" s="324"/>
      <c r="W45" s="209"/>
      <c r="X45" s="209"/>
      <c r="Y45" s="209"/>
      <c r="Z45" s="209"/>
      <c r="AA45" s="209"/>
      <c r="AB45" s="243"/>
      <c r="AC45" s="209"/>
      <c r="AD45" s="292"/>
      <c r="AE45" s="276"/>
      <c r="AF45" s="281"/>
      <c r="AG45" s="281"/>
      <c r="AH45" s="281"/>
      <c r="AI45" s="281"/>
      <c r="AQ45" s="281"/>
      <c r="AR45" s="281"/>
      <c r="AS45" s="281"/>
    </row>
    <row r="46" spans="1:45" s="212" customFormat="1" ht="14.5" customHeight="1" x14ac:dyDescent="0.3">
      <c r="A46" s="336" t="s">
        <v>783</v>
      </c>
      <c r="B46" s="337" t="s">
        <v>19</v>
      </c>
      <c r="C46" s="338">
        <f t="shared" ref="C46:N46" si="7">SUM(C47:C49)</f>
        <v>800</v>
      </c>
      <c r="D46" s="338">
        <f t="shared" si="7"/>
        <v>560</v>
      </c>
      <c r="E46" s="338">
        <f t="shared" si="7"/>
        <v>690</v>
      </c>
      <c r="F46" s="338">
        <f t="shared" si="7"/>
        <v>523</v>
      </c>
      <c r="G46" s="338">
        <f t="shared" si="7"/>
        <v>101</v>
      </c>
      <c r="H46" s="338">
        <f t="shared" si="7"/>
        <v>0</v>
      </c>
      <c r="I46" s="338">
        <f t="shared" si="7"/>
        <v>0</v>
      </c>
      <c r="J46" s="338">
        <f t="shared" si="7"/>
        <v>0</v>
      </c>
      <c r="K46" s="338">
        <f t="shared" si="7"/>
        <v>0</v>
      </c>
      <c r="L46" s="338">
        <f t="shared" si="7"/>
        <v>0</v>
      </c>
      <c r="M46" s="338">
        <f t="shared" si="7"/>
        <v>0</v>
      </c>
      <c r="N46" s="338">
        <f t="shared" si="7"/>
        <v>0</v>
      </c>
      <c r="O46" s="338">
        <f t="shared" si="6"/>
        <v>2674</v>
      </c>
      <c r="P46" s="209"/>
      <c r="Q46" s="209"/>
      <c r="R46" s="209"/>
      <c r="S46" s="209"/>
      <c r="T46" s="209"/>
      <c r="U46" s="209"/>
      <c r="V46" s="324"/>
      <c r="W46" s="209"/>
      <c r="X46" s="209"/>
      <c r="Y46" s="209"/>
      <c r="Z46" s="209"/>
      <c r="AA46" s="209"/>
      <c r="AB46" s="243"/>
      <c r="AC46" s="209"/>
      <c r="AD46" s="292"/>
      <c r="AE46" s="276"/>
      <c r="AF46" s="281"/>
      <c r="AG46" s="281"/>
      <c r="AH46" s="281"/>
      <c r="AI46" s="281"/>
      <c r="AP46" s="281"/>
      <c r="AQ46" s="281"/>
      <c r="AR46" s="281"/>
      <c r="AS46" s="281"/>
    </row>
    <row r="47" spans="1:45" s="212" customFormat="1" ht="14.5" customHeight="1" x14ac:dyDescent="0.3">
      <c r="A47" s="339"/>
      <c r="B47" s="295" t="s">
        <v>769</v>
      </c>
      <c r="C47" s="333">
        <v>197</v>
      </c>
      <c r="D47" s="333">
        <v>160</v>
      </c>
      <c r="E47" s="333">
        <v>197</v>
      </c>
      <c r="F47" s="333">
        <v>133</v>
      </c>
      <c r="G47" s="333">
        <v>20</v>
      </c>
      <c r="H47" s="333">
        <v>0</v>
      </c>
      <c r="I47" s="333">
        <v>0</v>
      </c>
      <c r="J47" s="333">
        <v>0</v>
      </c>
      <c r="K47" s="333">
        <v>0</v>
      </c>
      <c r="L47" s="334">
        <v>0</v>
      </c>
      <c r="M47" s="334">
        <v>0</v>
      </c>
      <c r="N47" s="334">
        <v>0</v>
      </c>
      <c r="O47" s="340">
        <f t="shared" si="6"/>
        <v>707</v>
      </c>
      <c r="P47" s="209"/>
      <c r="Q47" s="209"/>
      <c r="R47" s="209"/>
      <c r="S47" s="209"/>
      <c r="T47" s="209"/>
      <c r="U47" s="209"/>
      <c r="V47" s="329"/>
      <c r="W47" s="243"/>
      <c r="X47" s="243"/>
      <c r="Y47" s="243"/>
      <c r="Z47" s="243"/>
      <c r="AA47" s="243"/>
      <c r="AB47" s="243"/>
      <c r="AC47" s="243"/>
      <c r="AD47" s="292"/>
      <c r="AE47" s="292"/>
      <c r="AF47" s="281"/>
      <c r="AG47" s="281"/>
      <c r="AH47" s="281"/>
      <c r="AI47" s="281"/>
      <c r="AP47" s="281"/>
      <c r="AQ47" s="281"/>
      <c r="AR47" s="281"/>
      <c r="AS47" s="281"/>
    </row>
    <row r="48" spans="1:45" s="212" customFormat="1" ht="14.5" customHeight="1" x14ac:dyDescent="0.3">
      <c r="A48" s="339"/>
      <c r="B48" s="295" t="s">
        <v>770</v>
      </c>
      <c r="C48" s="333">
        <v>297</v>
      </c>
      <c r="D48" s="333">
        <v>220</v>
      </c>
      <c r="E48" s="333">
        <v>281</v>
      </c>
      <c r="F48" s="333">
        <v>226</v>
      </c>
      <c r="G48" s="333">
        <v>47</v>
      </c>
      <c r="H48" s="333">
        <v>0</v>
      </c>
      <c r="I48" s="333">
        <v>0</v>
      </c>
      <c r="J48" s="333">
        <v>0</v>
      </c>
      <c r="K48" s="333">
        <v>0</v>
      </c>
      <c r="L48" s="334">
        <v>0</v>
      </c>
      <c r="M48" s="334">
        <v>0</v>
      </c>
      <c r="N48" s="334">
        <v>0</v>
      </c>
      <c r="O48" s="340">
        <f t="shared" si="6"/>
        <v>1071</v>
      </c>
      <c r="P48" s="209"/>
      <c r="Q48" s="209"/>
      <c r="R48" s="209"/>
      <c r="S48" s="209"/>
      <c r="T48" s="209"/>
      <c r="U48" s="243"/>
      <c r="V48" s="329"/>
      <c r="W48" s="243"/>
      <c r="X48" s="243"/>
      <c r="Y48" s="243"/>
      <c r="Z48" s="243"/>
      <c r="AA48" s="243"/>
      <c r="AB48" s="243"/>
      <c r="AC48" s="243"/>
      <c r="AD48" s="292"/>
      <c r="AE48" s="292"/>
      <c r="AF48" s="281"/>
      <c r="AG48" s="281"/>
      <c r="AH48" s="281"/>
      <c r="AI48" s="281"/>
      <c r="AL48" s="281"/>
      <c r="AM48" s="281"/>
      <c r="AN48" s="281"/>
      <c r="AO48" s="281"/>
      <c r="AP48" s="281"/>
      <c r="AQ48" s="281"/>
      <c r="AR48" s="281"/>
      <c r="AS48" s="281"/>
    </row>
    <row r="49" spans="1:45" s="212" customFormat="1" ht="14.5" customHeight="1" x14ac:dyDescent="0.3">
      <c r="A49" s="339"/>
      <c r="B49" s="295" t="s">
        <v>772</v>
      </c>
      <c r="C49" s="333">
        <v>306</v>
      </c>
      <c r="D49" s="333">
        <v>180</v>
      </c>
      <c r="E49" s="333">
        <v>212</v>
      </c>
      <c r="F49" s="333">
        <v>164</v>
      </c>
      <c r="G49" s="333">
        <v>34</v>
      </c>
      <c r="H49" s="333">
        <v>0</v>
      </c>
      <c r="I49" s="333">
        <v>0</v>
      </c>
      <c r="J49" s="333">
        <v>0</v>
      </c>
      <c r="K49" s="333">
        <v>0</v>
      </c>
      <c r="L49" s="334">
        <v>0</v>
      </c>
      <c r="M49" s="334">
        <v>0</v>
      </c>
      <c r="N49" s="334">
        <v>0</v>
      </c>
      <c r="O49" s="340">
        <f t="shared" si="6"/>
        <v>896</v>
      </c>
      <c r="P49" s="209"/>
      <c r="Q49" s="209"/>
      <c r="R49" s="209"/>
      <c r="S49" s="209"/>
      <c r="T49" s="209"/>
      <c r="U49" s="209"/>
      <c r="V49" s="324"/>
      <c r="W49" s="209"/>
      <c r="X49" s="209"/>
      <c r="Y49" s="209"/>
      <c r="Z49" s="209"/>
      <c r="AA49" s="209"/>
      <c r="AB49" s="209"/>
      <c r="AC49" s="209"/>
      <c r="AD49" s="292"/>
      <c r="AE49" s="276"/>
      <c r="AF49" s="281"/>
      <c r="AG49" s="281"/>
      <c r="AH49" s="281"/>
      <c r="AI49" s="281"/>
      <c r="AP49" s="281"/>
      <c r="AQ49" s="281"/>
      <c r="AR49" s="281"/>
      <c r="AS49" s="281"/>
    </row>
    <row r="50" spans="1:45" s="212" customFormat="1" ht="14.5" customHeight="1" x14ac:dyDescent="0.3">
      <c r="A50" s="337" t="s">
        <v>648</v>
      </c>
      <c r="B50" s="337" t="s">
        <v>19</v>
      </c>
      <c r="C50" s="338">
        <f t="shared" ref="C50:N50" si="8">SUM(C51:C53)</f>
        <v>1494</v>
      </c>
      <c r="D50" s="338">
        <f t="shared" si="8"/>
        <v>1471</v>
      </c>
      <c r="E50" s="338">
        <f t="shared" si="8"/>
        <v>1108</v>
      </c>
      <c r="F50" s="338">
        <f t="shared" si="8"/>
        <v>1033</v>
      </c>
      <c r="G50" s="338">
        <f t="shared" si="8"/>
        <v>257</v>
      </c>
      <c r="H50" s="338">
        <f t="shared" si="8"/>
        <v>0</v>
      </c>
      <c r="I50" s="338">
        <f t="shared" si="8"/>
        <v>0</v>
      </c>
      <c r="J50" s="338">
        <f t="shared" si="8"/>
        <v>0</v>
      </c>
      <c r="K50" s="338">
        <f t="shared" si="8"/>
        <v>0</v>
      </c>
      <c r="L50" s="338">
        <f t="shared" si="8"/>
        <v>0</v>
      </c>
      <c r="M50" s="338">
        <f t="shared" si="8"/>
        <v>0</v>
      </c>
      <c r="N50" s="338">
        <f t="shared" si="8"/>
        <v>0</v>
      </c>
      <c r="O50" s="338">
        <f t="shared" si="6"/>
        <v>5363</v>
      </c>
      <c r="P50" s="209"/>
      <c r="Q50" s="209"/>
      <c r="R50" s="209"/>
      <c r="S50" s="209"/>
      <c r="T50" s="209"/>
      <c r="U50" s="243"/>
      <c r="V50" s="329"/>
      <c r="W50" s="243"/>
      <c r="X50" s="243"/>
      <c r="Y50" s="243"/>
      <c r="Z50" s="243"/>
      <c r="AA50" s="243"/>
      <c r="AB50" s="243"/>
      <c r="AC50" s="243"/>
      <c r="AD50" s="292"/>
      <c r="AE50" s="292"/>
      <c r="AF50" s="281"/>
      <c r="AG50" s="281"/>
      <c r="AH50" s="281"/>
      <c r="AI50" s="281"/>
      <c r="AP50" s="281"/>
      <c r="AQ50" s="281"/>
      <c r="AR50" s="281"/>
      <c r="AS50" s="281"/>
    </row>
    <row r="51" spans="1:45" s="212" customFormat="1" ht="14.5" customHeight="1" x14ac:dyDescent="0.3">
      <c r="A51" s="295"/>
      <c r="B51" s="295" t="s">
        <v>769</v>
      </c>
      <c r="C51" s="333">
        <v>153</v>
      </c>
      <c r="D51" s="333">
        <v>126</v>
      </c>
      <c r="E51" s="333">
        <v>155</v>
      </c>
      <c r="F51" s="333">
        <v>151</v>
      </c>
      <c r="G51" s="333">
        <v>42</v>
      </c>
      <c r="H51" s="333">
        <v>0</v>
      </c>
      <c r="I51" s="333">
        <v>0</v>
      </c>
      <c r="J51" s="333">
        <v>0</v>
      </c>
      <c r="K51" s="333">
        <v>0</v>
      </c>
      <c r="L51" s="334">
        <v>0</v>
      </c>
      <c r="M51" s="334">
        <v>0</v>
      </c>
      <c r="N51" s="334">
        <v>0</v>
      </c>
      <c r="O51" s="340">
        <f t="shared" si="6"/>
        <v>627</v>
      </c>
      <c r="P51" s="209"/>
      <c r="Q51" s="209"/>
      <c r="R51" s="209"/>
      <c r="S51" s="209"/>
      <c r="T51" s="209"/>
      <c r="U51" s="209"/>
      <c r="V51" s="324"/>
      <c r="W51" s="209"/>
      <c r="X51" s="243"/>
      <c r="Y51" s="243"/>
      <c r="Z51" s="243"/>
      <c r="AA51" s="243"/>
      <c r="AB51" s="243"/>
      <c r="AC51" s="243"/>
      <c r="AD51" s="292"/>
      <c r="AE51" s="292"/>
      <c r="AF51" s="281"/>
      <c r="AG51" s="281"/>
      <c r="AH51" s="281"/>
      <c r="AI51" s="281"/>
      <c r="AO51" s="281"/>
      <c r="AP51" s="281"/>
      <c r="AQ51" s="281"/>
      <c r="AR51" s="281"/>
      <c r="AS51" s="281"/>
    </row>
    <row r="52" spans="1:45" s="212" customFormat="1" ht="14.5" customHeight="1" x14ac:dyDescent="0.3">
      <c r="A52" s="295"/>
      <c r="B52" s="295" t="s">
        <v>770</v>
      </c>
      <c r="C52" s="333">
        <v>332</v>
      </c>
      <c r="D52" s="333">
        <v>250</v>
      </c>
      <c r="E52" s="333">
        <v>358</v>
      </c>
      <c r="F52" s="333">
        <v>339</v>
      </c>
      <c r="G52" s="333">
        <v>87</v>
      </c>
      <c r="H52" s="333">
        <v>0</v>
      </c>
      <c r="I52" s="333">
        <v>0</v>
      </c>
      <c r="J52" s="333">
        <v>0</v>
      </c>
      <c r="K52" s="333">
        <v>0</v>
      </c>
      <c r="L52" s="334">
        <v>0</v>
      </c>
      <c r="M52" s="334">
        <v>0</v>
      </c>
      <c r="N52" s="334">
        <v>0</v>
      </c>
      <c r="O52" s="340">
        <f t="shared" si="6"/>
        <v>1366</v>
      </c>
      <c r="P52" s="209"/>
      <c r="Q52" s="209"/>
      <c r="R52" s="209"/>
      <c r="S52" s="209"/>
      <c r="T52" s="209"/>
      <c r="U52" s="209"/>
      <c r="V52" s="324"/>
      <c r="W52" s="209"/>
      <c r="X52" s="209"/>
      <c r="Y52" s="243"/>
      <c r="Z52" s="243"/>
      <c r="AA52" s="243"/>
      <c r="AB52" s="243"/>
      <c r="AC52" s="209"/>
      <c r="AD52" s="292"/>
      <c r="AE52" s="276"/>
      <c r="AF52" s="281"/>
      <c r="AG52" s="281"/>
      <c r="AH52" s="281"/>
      <c r="AI52" s="281"/>
      <c r="AP52" s="281"/>
      <c r="AQ52" s="281"/>
      <c r="AR52" s="281"/>
      <c r="AS52" s="281"/>
    </row>
    <row r="53" spans="1:45" s="212" customFormat="1" ht="14.5" customHeight="1" x14ac:dyDescent="0.3">
      <c r="A53" s="295"/>
      <c r="B53" s="295" t="s">
        <v>772</v>
      </c>
      <c r="C53" s="333">
        <v>1009</v>
      </c>
      <c r="D53" s="333">
        <v>1095</v>
      </c>
      <c r="E53" s="333">
        <v>595</v>
      </c>
      <c r="F53" s="333">
        <v>543</v>
      </c>
      <c r="G53" s="333">
        <v>128</v>
      </c>
      <c r="H53" s="333">
        <v>0</v>
      </c>
      <c r="I53" s="333">
        <v>0</v>
      </c>
      <c r="J53" s="333">
        <v>0</v>
      </c>
      <c r="K53" s="333">
        <v>0</v>
      </c>
      <c r="L53" s="334">
        <v>0</v>
      </c>
      <c r="M53" s="334">
        <v>0</v>
      </c>
      <c r="N53" s="334">
        <v>0</v>
      </c>
      <c r="O53" s="340">
        <f t="shared" si="6"/>
        <v>3370</v>
      </c>
      <c r="P53" s="209"/>
      <c r="Q53" s="209"/>
      <c r="R53" s="209"/>
      <c r="S53" s="209"/>
      <c r="T53" s="209"/>
      <c r="U53" s="209"/>
      <c r="V53" s="324"/>
      <c r="W53" s="209"/>
      <c r="X53" s="243"/>
      <c r="Y53" s="243"/>
      <c r="Z53" s="243"/>
      <c r="AA53" s="243"/>
      <c r="AB53" s="243"/>
      <c r="AC53" s="243"/>
      <c r="AD53" s="292"/>
      <c r="AE53" s="292"/>
      <c r="AF53" s="281"/>
      <c r="AG53" s="281"/>
      <c r="AH53" s="281"/>
      <c r="AI53" s="281"/>
      <c r="AP53" s="281"/>
      <c r="AQ53" s="281"/>
      <c r="AR53" s="281"/>
      <c r="AS53" s="281"/>
    </row>
    <row r="54" spans="1:45" s="212" customFormat="1" ht="14.5" customHeight="1" x14ac:dyDescent="0.3">
      <c r="A54" s="337" t="s">
        <v>652</v>
      </c>
      <c r="B54" s="337" t="s">
        <v>19</v>
      </c>
      <c r="C54" s="338">
        <f t="shared" ref="C54:N54" si="9">SUM(C55:C57)</f>
        <v>458</v>
      </c>
      <c r="D54" s="338">
        <f t="shared" si="9"/>
        <v>452</v>
      </c>
      <c r="E54" s="338">
        <f t="shared" si="9"/>
        <v>433</v>
      </c>
      <c r="F54" s="338">
        <f t="shared" si="9"/>
        <v>528</v>
      </c>
      <c r="G54" s="338">
        <f t="shared" si="9"/>
        <v>76</v>
      </c>
      <c r="H54" s="338">
        <f t="shared" si="9"/>
        <v>0</v>
      </c>
      <c r="I54" s="338">
        <f t="shared" si="9"/>
        <v>0</v>
      </c>
      <c r="J54" s="338">
        <f t="shared" si="9"/>
        <v>0</v>
      </c>
      <c r="K54" s="338">
        <f t="shared" si="9"/>
        <v>0</v>
      </c>
      <c r="L54" s="338">
        <f t="shared" si="9"/>
        <v>0</v>
      </c>
      <c r="M54" s="338">
        <f t="shared" si="9"/>
        <v>0</v>
      </c>
      <c r="N54" s="338">
        <f t="shared" si="9"/>
        <v>0</v>
      </c>
      <c r="O54" s="338">
        <f t="shared" si="6"/>
        <v>1947</v>
      </c>
      <c r="P54" s="209"/>
      <c r="Q54" s="209"/>
      <c r="R54" s="209"/>
      <c r="S54" s="209"/>
      <c r="T54" s="209"/>
      <c r="U54" s="209"/>
      <c r="V54" s="324"/>
      <c r="W54" s="209"/>
      <c r="X54" s="209"/>
      <c r="Y54" s="243"/>
      <c r="Z54" s="243"/>
      <c r="AA54" s="209"/>
      <c r="AB54" s="243"/>
      <c r="AC54" s="209"/>
      <c r="AD54" s="276"/>
      <c r="AE54" s="276"/>
      <c r="AF54" s="281"/>
      <c r="AG54" s="281"/>
      <c r="AH54" s="281"/>
      <c r="AI54" s="281"/>
      <c r="AP54" s="281"/>
      <c r="AQ54" s="281"/>
      <c r="AR54" s="281"/>
      <c r="AS54" s="281"/>
    </row>
    <row r="55" spans="1:45" s="212" customFormat="1" ht="14.5" customHeight="1" x14ac:dyDescent="0.3">
      <c r="A55" s="295"/>
      <c r="B55" s="295" t="s">
        <v>769</v>
      </c>
      <c r="C55" s="333">
        <v>187</v>
      </c>
      <c r="D55" s="333">
        <v>188</v>
      </c>
      <c r="E55" s="333">
        <v>173</v>
      </c>
      <c r="F55" s="333">
        <v>229</v>
      </c>
      <c r="G55" s="333">
        <v>30</v>
      </c>
      <c r="H55" s="333">
        <v>0</v>
      </c>
      <c r="I55" s="333">
        <v>0</v>
      </c>
      <c r="J55" s="333">
        <v>0</v>
      </c>
      <c r="K55" s="333">
        <v>0</v>
      </c>
      <c r="L55" s="334">
        <v>0</v>
      </c>
      <c r="M55" s="334">
        <v>0</v>
      </c>
      <c r="N55" s="334">
        <v>0</v>
      </c>
      <c r="O55" s="340">
        <f t="shared" si="6"/>
        <v>807</v>
      </c>
      <c r="P55" s="209"/>
      <c r="Q55" s="209"/>
      <c r="R55" s="209"/>
      <c r="S55" s="209"/>
      <c r="T55" s="209"/>
      <c r="U55" s="209"/>
      <c r="V55" s="324"/>
      <c r="W55" s="209"/>
      <c r="X55" s="209"/>
      <c r="Y55" s="209"/>
      <c r="Z55" s="243"/>
      <c r="AA55" s="243"/>
      <c r="AB55" s="243"/>
      <c r="AC55" s="243"/>
      <c r="AD55" s="292"/>
      <c r="AE55" s="292"/>
      <c r="AF55" s="281"/>
      <c r="AG55" s="281"/>
      <c r="AH55" s="281"/>
      <c r="AP55" s="281"/>
      <c r="AQ55" s="281"/>
      <c r="AR55" s="281"/>
      <c r="AS55" s="281"/>
    </row>
    <row r="56" spans="1:45" s="212" customFormat="1" ht="14.5" customHeight="1" x14ac:dyDescent="0.3">
      <c r="A56" s="295"/>
      <c r="B56" s="295" t="s">
        <v>770</v>
      </c>
      <c r="C56" s="333">
        <v>106</v>
      </c>
      <c r="D56" s="333">
        <v>104</v>
      </c>
      <c r="E56" s="333">
        <v>80</v>
      </c>
      <c r="F56" s="333">
        <v>135</v>
      </c>
      <c r="G56" s="333">
        <v>19</v>
      </c>
      <c r="H56" s="333">
        <v>0</v>
      </c>
      <c r="I56" s="333">
        <v>0</v>
      </c>
      <c r="J56" s="333">
        <v>0</v>
      </c>
      <c r="K56" s="333">
        <v>0</v>
      </c>
      <c r="L56" s="334">
        <v>0</v>
      </c>
      <c r="M56" s="334">
        <v>0</v>
      </c>
      <c r="N56" s="334">
        <v>0</v>
      </c>
      <c r="O56" s="340">
        <f t="shared" si="6"/>
        <v>444</v>
      </c>
      <c r="P56" s="209"/>
      <c r="Q56" s="209"/>
      <c r="R56" s="209"/>
      <c r="S56" s="209"/>
      <c r="T56" s="209"/>
      <c r="U56" s="209"/>
      <c r="V56" s="329"/>
      <c r="W56" s="243"/>
      <c r="X56" s="243"/>
      <c r="Y56" s="243"/>
      <c r="Z56" s="243"/>
      <c r="AA56" s="243"/>
      <c r="AB56" s="243"/>
      <c r="AC56" s="243"/>
      <c r="AD56" s="292"/>
      <c r="AE56" s="292"/>
      <c r="AF56" s="281"/>
      <c r="AG56" s="281"/>
      <c r="AH56" s="281"/>
      <c r="AI56" s="281"/>
      <c r="AP56" s="281"/>
      <c r="AQ56" s="281"/>
      <c r="AR56" s="281"/>
      <c r="AS56" s="281"/>
    </row>
    <row r="57" spans="1:45" s="212" customFormat="1" ht="14.5" customHeight="1" x14ac:dyDescent="0.3">
      <c r="A57" s="295"/>
      <c r="B57" s="295" t="s">
        <v>772</v>
      </c>
      <c r="C57" s="333">
        <v>165</v>
      </c>
      <c r="D57" s="333">
        <v>160</v>
      </c>
      <c r="E57" s="333">
        <v>180</v>
      </c>
      <c r="F57" s="333">
        <v>164</v>
      </c>
      <c r="G57" s="333">
        <v>27</v>
      </c>
      <c r="H57" s="333">
        <v>0</v>
      </c>
      <c r="I57" s="333">
        <v>0</v>
      </c>
      <c r="J57" s="333">
        <v>0</v>
      </c>
      <c r="K57" s="333">
        <v>0</v>
      </c>
      <c r="L57" s="334">
        <v>0</v>
      </c>
      <c r="M57" s="334">
        <v>0</v>
      </c>
      <c r="N57" s="334">
        <v>0</v>
      </c>
      <c r="O57" s="340">
        <f t="shared" si="6"/>
        <v>696</v>
      </c>
      <c r="P57" s="209"/>
      <c r="Q57" s="209"/>
      <c r="R57" s="209"/>
      <c r="S57" s="209"/>
      <c r="T57" s="209"/>
      <c r="U57" s="209"/>
      <c r="V57" s="329"/>
      <c r="W57" s="243"/>
      <c r="X57" s="243"/>
      <c r="Y57" s="243"/>
      <c r="Z57" s="243"/>
      <c r="AA57" s="243"/>
      <c r="AB57" s="243"/>
      <c r="AC57" s="209"/>
      <c r="AD57" s="276"/>
      <c r="AE57" s="276"/>
      <c r="AF57" s="281"/>
      <c r="AG57" s="281"/>
      <c r="AI57" s="281"/>
      <c r="AP57" s="281"/>
      <c r="AQ57" s="281"/>
      <c r="AR57" s="281"/>
      <c r="AS57" s="281"/>
    </row>
    <row r="58" spans="1:45" s="212" customFormat="1" ht="14.5" customHeight="1" x14ac:dyDescent="0.3">
      <c r="A58" s="337" t="s">
        <v>784</v>
      </c>
      <c r="B58" s="337" t="s">
        <v>19</v>
      </c>
      <c r="C58" s="338">
        <f t="shared" ref="C58:N58" si="10">SUM(C59:C61)</f>
        <v>4383</v>
      </c>
      <c r="D58" s="338">
        <f t="shared" si="10"/>
        <v>4956</v>
      </c>
      <c r="E58" s="338">
        <f t="shared" si="10"/>
        <v>5156</v>
      </c>
      <c r="F58" s="338">
        <f t="shared" si="10"/>
        <v>4958</v>
      </c>
      <c r="G58" s="338">
        <f t="shared" si="10"/>
        <v>544</v>
      </c>
      <c r="H58" s="338">
        <f t="shared" si="10"/>
        <v>0</v>
      </c>
      <c r="I58" s="338">
        <f t="shared" si="10"/>
        <v>0</v>
      </c>
      <c r="J58" s="338">
        <f t="shared" si="10"/>
        <v>0</v>
      </c>
      <c r="K58" s="338">
        <f t="shared" si="10"/>
        <v>0</v>
      </c>
      <c r="L58" s="338">
        <f t="shared" si="10"/>
        <v>0</v>
      </c>
      <c r="M58" s="338">
        <f t="shared" si="10"/>
        <v>0</v>
      </c>
      <c r="N58" s="338">
        <f t="shared" si="10"/>
        <v>0</v>
      </c>
      <c r="O58" s="338">
        <f t="shared" si="6"/>
        <v>19997</v>
      </c>
      <c r="P58" s="209"/>
      <c r="Q58" s="209"/>
      <c r="R58" s="209"/>
      <c r="S58" s="209"/>
      <c r="T58" s="209"/>
      <c r="U58" s="209"/>
      <c r="V58" s="324"/>
      <c r="W58" s="209"/>
      <c r="X58" s="209"/>
      <c r="Y58" s="243"/>
      <c r="Z58" s="243"/>
      <c r="AA58" s="243"/>
      <c r="AB58" s="243"/>
      <c r="AC58" s="243"/>
      <c r="AD58" s="292"/>
      <c r="AE58" s="292"/>
      <c r="AF58" s="281"/>
      <c r="AG58" s="281"/>
      <c r="AH58" s="281"/>
      <c r="AI58" s="281"/>
      <c r="AP58" s="281"/>
      <c r="AQ58" s="281"/>
      <c r="AR58" s="281"/>
      <c r="AS58" s="281"/>
    </row>
    <row r="59" spans="1:45" s="212" customFormat="1" ht="14.5" customHeight="1" x14ac:dyDescent="0.3">
      <c r="A59" s="295"/>
      <c r="B59" s="295" t="s">
        <v>769</v>
      </c>
      <c r="C59" s="333">
        <v>64</v>
      </c>
      <c r="D59" s="333">
        <v>62</v>
      </c>
      <c r="E59" s="333">
        <v>58</v>
      </c>
      <c r="F59" s="333">
        <v>57</v>
      </c>
      <c r="G59" s="333">
        <v>10</v>
      </c>
      <c r="H59" s="333">
        <v>0</v>
      </c>
      <c r="I59" s="333">
        <v>0</v>
      </c>
      <c r="J59" s="333">
        <v>0</v>
      </c>
      <c r="K59" s="333">
        <v>0</v>
      </c>
      <c r="L59" s="334">
        <v>0</v>
      </c>
      <c r="M59" s="334">
        <v>0</v>
      </c>
      <c r="N59" s="334">
        <v>0</v>
      </c>
      <c r="O59" s="340">
        <f t="shared" si="6"/>
        <v>251</v>
      </c>
      <c r="P59" s="209"/>
      <c r="Q59" s="209"/>
      <c r="R59" s="209"/>
      <c r="S59" s="209"/>
      <c r="T59" s="209"/>
      <c r="U59" s="209"/>
      <c r="V59" s="324"/>
      <c r="W59" s="209"/>
      <c r="X59" s="209"/>
      <c r="Y59" s="243"/>
      <c r="Z59" s="243"/>
      <c r="AA59" s="243"/>
      <c r="AB59" s="243"/>
      <c r="AC59" s="243"/>
      <c r="AD59" s="292"/>
      <c r="AE59" s="292"/>
      <c r="AF59" s="281"/>
      <c r="AG59" s="281"/>
      <c r="AH59" s="281"/>
      <c r="AP59" s="281"/>
      <c r="AQ59" s="281"/>
      <c r="AR59" s="281"/>
      <c r="AS59" s="281"/>
    </row>
    <row r="60" spans="1:45" s="212" customFormat="1" ht="14.5" customHeight="1" x14ac:dyDescent="0.3">
      <c r="A60" s="295"/>
      <c r="B60" s="295" t="s">
        <v>770</v>
      </c>
      <c r="C60" s="333">
        <v>40</v>
      </c>
      <c r="D60" s="333">
        <v>47</v>
      </c>
      <c r="E60" s="333">
        <v>46</v>
      </c>
      <c r="F60" s="333">
        <v>37</v>
      </c>
      <c r="G60" s="333">
        <v>6</v>
      </c>
      <c r="H60" s="333">
        <v>0</v>
      </c>
      <c r="I60" s="333">
        <v>0</v>
      </c>
      <c r="J60" s="333">
        <v>0</v>
      </c>
      <c r="K60" s="333">
        <v>0</v>
      </c>
      <c r="L60" s="334">
        <v>0</v>
      </c>
      <c r="M60" s="334">
        <v>0</v>
      </c>
      <c r="N60" s="334">
        <v>0</v>
      </c>
      <c r="O60" s="340">
        <f t="shared" si="6"/>
        <v>176</v>
      </c>
      <c r="P60" s="209"/>
      <c r="Q60" s="209"/>
      <c r="R60" s="209"/>
      <c r="S60" s="209"/>
      <c r="T60" s="209"/>
      <c r="U60" s="209"/>
      <c r="V60" s="324"/>
      <c r="W60" s="209"/>
      <c r="X60" s="209"/>
      <c r="Y60" s="243"/>
      <c r="Z60" s="243"/>
      <c r="AA60" s="243"/>
      <c r="AB60" s="243"/>
      <c r="AC60" s="243"/>
      <c r="AD60" s="292"/>
      <c r="AE60" s="292"/>
      <c r="AF60" s="281"/>
      <c r="AG60" s="281"/>
      <c r="AH60" s="281"/>
      <c r="AK60" s="281"/>
      <c r="AL60" s="281"/>
      <c r="AM60" s="281"/>
      <c r="AN60" s="281"/>
      <c r="AO60" s="281"/>
      <c r="AP60" s="281"/>
      <c r="AQ60" s="281"/>
      <c r="AR60" s="281"/>
      <c r="AS60" s="281"/>
    </row>
    <row r="61" spans="1:45" s="212" customFormat="1" ht="14.5" customHeight="1" x14ac:dyDescent="0.3">
      <c r="A61" s="295"/>
      <c r="B61" s="295" t="s">
        <v>772</v>
      </c>
      <c r="C61" s="333">
        <v>4279</v>
      </c>
      <c r="D61" s="333">
        <v>4847</v>
      </c>
      <c r="E61" s="333">
        <v>5052</v>
      </c>
      <c r="F61" s="333">
        <v>4864</v>
      </c>
      <c r="G61" s="333">
        <v>528</v>
      </c>
      <c r="H61" s="333">
        <v>0</v>
      </c>
      <c r="I61" s="333">
        <v>0</v>
      </c>
      <c r="J61" s="333">
        <v>0</v>
      </c>
      <c r="K61" s="333">
        <v>0</v>
      </c>
      <c r="L61" s="334">
        <v>0</v>
      </c>
      <c r="M61" s="334">
        <v>0</v>
      </c>
      <c r="N61" s="334">
        <v>0</v>
      </c>
      <c r="O61" s="340">
        <f t="shared" si="6"/>
        <v>19570</v>
      </c>
      <c r="P61" s="209"/>
      <c r="Q61" s="209"/>
      <c r="R61" s="209"/>
      <c r="S61" s="209"/>
      <c r="T61" s="209"/>
      <c r="U61" s="209"/>
      <c r="V61" s="324"/>
      <c r="W61" s="209"/>
      <c r="X61" s="209"/>
      <c r="Y61" s="243"/>
      <c r="Z61" s="243"/>
      <c r="AA61" s="243"/>
      <c r="AB61" s="243"/>
      <c r="AC61" s="243"/>
      <c r="AD61" s="292"/>
      <c r="AE61" s="292"/>
      <c r="AF61" s="281"/>
      <c r="AG61" s="281"/>
      <c r="AI61" s="281"/>
      <c r="AP61" s="281"/>
      <c r="AQ61" s="281"/>
      <c r="AR61" s="281"/>
      <c r="AS61" s="281"/>
    </row>
    <row r="62" spans="1:45" s="212" customFormat="1" ht="14.5" customHeight="1" x14ac:dyDescent="0.3">
      <c r="A62" s="337" t="s">
        <v>785</v>
      </c>
      <c r="B62" s="337" t="s">
        <v>19</v>
      </c>
      <c r="C62" s="338">
        <f t="shared" ref="C62:N62" si="11">SUM(C63:C65)</f>
        <v>84</v>
      </c>
      <c r="D62" s="338">
        <f t="shared" si="11"/>
        <v>58</v>
      </c>
      <c r="E62" s="338">
        <f t="shared" si="11"/>
        <v>50</v>
      </c>
      <c r="F62" s="338">
        <f t="shared" si="11"/>
        <v>55</v>
      </c>
      <c r="G62" s="338">
        <f t="shared" si="11"/>
        <v>16</v>
      </c>
      <c r="H62" s="338">
        <f t="shared" si="11"/>
        <v>0</v>
      </c>
      <c r="I62" s="338">
        <f t="shared" si="11"/>
        <v>0</v>
      </c>
      <c r="J62" s="338">
        <f t="shared" si="11"/>
        <v>0</v>
      </c>
      <c r="K62" s="338">
        <f t="shared" si="11"/>
        <v>0</v>
      </c>
      <c r="L62" s="338">
        <f t="shared" si="11"/>
        <v>0</v>
      </c>
      <c r="M62" s="338">
        <f t="shared" si="11"/>
        <v>0</v>
      </c>
      <c r="N62" s="338">
        <f t="shared" si="11"/>
        <v>0</v>
      </c>
      <c r="O62" s="338">
        <f t="shared" si="6"/>
        <v>263</v>
      </c>
      <c r="P62" s="209"/>
      <c r="Q62" s="209"/>
      <c r="R62" s="209"/>
      <c r="S62" s="209"/>
      <c r="T62" s="209"/>
      <c r="U62" s="209"/>
      <c r="V62" s="324"/>
      <c r="W62" s="209"/>
      <c r="X62" s="209"/>
      <c r="Y62" s="243"/>
      <c r="Z62" s="243"/>
      <c r="AA62" s="243"/>
      <c r="AB62" s="243"/>
      <c r="AC62" s="243"/>
      <c r="AD62" s="292"/>
      <c r="AE62" s="292"/>
      <c r="AF62" s="281"/>
      <c r="AG62" s="281"/>
      <c r="AI62" s="281"/>
      <c r="AP62" s="281"/>
      <c r="AQ62" s="281"/>
      <c r="AR62" s="281"/>
      <c r="AS62" s="281"/>
    </row>
    <row r="63" spans="1:45" s="212" customFormat="1" ht="14.5" customHeight="1" x14ac:dyDescent="0.3">
      <c r="A63" s="295"/>
      <c r="B63" s="295" t="s">
        <v>769</v>
      </c>
      <c r="C63" s="333">
        <v>29</v>
      </c>
      <c r="D63" s="333">
        <v>23</v>
      </c>
      <c r="E63" s="333">
        <v>25</v>
      </c>
      <c r="F63" s="333">
        <v>29</v>
      </c>
      <c r="G63" s="333">
        <v>7</v>
      </c>
      <c r="H63" s="333">
        <v>0</v>
      </c>
      <c r="I63" s="333">
        <v>0</v>
      </c>
      <c r="J63" s="333">
        <v>0</v>
      </c>
      <c r="K63" s="333">
        <v>0</v>
      </c>
      <c r="L63" s="334">
        <v>0</v>
      </c>
      <c r="M63" s="334">
        <v>0</v>
      </c>
      <c r="N63" s="334">
        <v>0</v>
      </c>
      <c r="O63" s="340">
        <f t="shared" si="6"/>
        <v>113</v>
      </c>
      <c r="P63" s="209"/>
      <c r="Q63" s="209"/>
      <c r="R63" s="209"/>
      <c r="S63" s="209"/>
      <c r="T63" s="209"/>
      <c r="U63" s="209"/>
      <c r="V63" s="324"/>
      <c r="W63" s="209"/>
      <c r="X63" s="209"/>
      <c r="Y63" s="243"/>
      <c r="Z63" s="243"/>
      <c r="AA63" s="243"/>
      <c r="AB63" s="243"/>
      <c r="AC63" s="243"/>
      <c r="AD63" s="292"/>
      <c r="AE63" s="292"/>
      <c r="AF63" s="281"/>
      <c r="AG63" s="281"/>
      <c r="AI63" s="281"/>
      <c r="AP63" s="281"/>
      <c r="AQ63" s="281"/>
      <c r="AR63" s="281"/>
      <c r="AS63" s="281"/>
    </row>
    <row r="64" spans="1:45" s="212" customFormat="1" ht="14.5" customHeight="1" x14ac:dyDescent="0.3">
      <c r="A64" s="295"/>
      <c r="B64" s="295" t="s">
        <v>770</v>
      </c>
      <c r="C64" s="333">
        <v>16</v>
      </c>
      <c r="D64" s="333">
        <v>13</v>
      </c>
      <c r="E64" s="333">
        <v>11</v>
      </c>
      <c r="F64" s="333">
        <v>10</v>
      </c>
      <c r="G64" s="333">
        <v>3</v>
      </c>
      <c r="H64" s="333">
        <v>0</v>
      </c>
      <c r="I64" s="333">
        <v>0</v>
      </c>
      <c r="J64" s="333">
        <v>0</v>
      </c>
      <c r="K64" s="333">
        <v>0</v>
      </c>
      <c r="L64" s="334">
        <v>0</v>
      </c>
      <c r="M64" s="334">
        <v>0</v>
      </c>
      <c r="N64" s="334">
        <v>0</v>
      </c>
      <c r="O64" s="340">
        <f t="shared" si="6"/>
        <v>53</v>
      </c>
      <c r="P64" s="209"/>
      <c r="Q64" s="209"/>
      <c r="R64" s="209"/>
      <c r="S64" s="209"/>
      <c r="T64" s="209"/>
      <c r="U64" s="209"/>
      <c r="V64" s="324"/>
      <c r="W64" s="209"/>
      <c r="X64" s="209"/>
      <c r="Y64" s="243"/>
      <c r="Z64" s="243"/>
      <c r="AA64" s="243"/>
      <c r="AB64" s="243"/>
      <c r="AC64" s="243"/>
      <c r="AD64" s="292"/>
      <c r="AE64" s="292"/>
      <c r="AF64" s="281"/>
      <c r="AG64" s="281"/>
      <c r="AI64" s="281"/>
      <c r="AP64" s="281"/>
      <c r="AQ64" s="281"/>
      <c r="AR64" s="281"/>
      <c r="AS64" s="281"/>
    </row>
    <row r="65" spans="1:45" s="212" customFormat="1" ht="14.5" customHeight="1" x14ac:dyDescent="0.3">
      <c r="A65" s="295"/>
      <c r="B65" s="295" t="s">
        <v>772</v>
      </c>
      <c r="C65" s="333">
        <v>39</v>
      </c>
      <c r="D65" s="333">
        <v>22</v>
      </c>
      <c r="E65" s="333">
        <v>14</v>
      </c>
      <c r="F65" s="333">
        <v>16</v>
      </c>
      <c r="G65" s="333">
        <v>6</v>
      </c>
      <c r="H65" s="333">
        <v>0</v>
      </c>
      <c r="I65" s="333">
        <v>0</v>
      </c>
      <c r="J65" s="333">
        <v>0</v>
      </c>
      <c r="K65" s="333">
        <v>0</v>
      </c>
      <c r="L65" s="334">
        <v>0</v>
      </c>
      <c r="M65" s="334">
        <v>0</v>
      </c>
      <c r="N65" s="334">
        <v>0</v>
      </c>
      <c r="O65" s="340">
        <f t="shared" si="6"/>
        <v>97</v>
      </c>
      <c r="P65" s="209"/>
      <c r="Q65" s="209"/>
      <c r="R65" s="209"/>
      <c r="S65" s="209"/>
      <c r="T65" s="209"/>
      <c r="U65" s="209"/>
      <c r="V65" s="324"/>
      <c r="W65" s="209"/>
      <c r="X65" s="209"/>
      <c r="Y65" s="243"/>
      <c r="Z65" s="243"/>
      <c r="AA65" s="243"/>
      <c r="AB65" s="243"/>
      <c r="AC65" s="243"/>
      <c r="AD65" s="292"/>
      <c r="AE65" s="292"/>
      <c r="AF65" s="281"/>
      <c r="AG65" s="281"/>
      <c r="AI65" s="281"/>
      <c r="AP65" s="281"/>
      <c r="AQ65" s="281"/>
      <c r="AR65" s="281"/>
      <c r="AS65" s="281"/>
    </row>
    <row r="66" spans="1:45" s="212" customFormat="1" ht="14.5" customHeight="1" x14ac:dyDescent="0.3">
      <c r="A66" s="337" t="s">
        <v>786</v>
      </c>
      <c r="B66" s="337" t="s">
        <v>19</v>
      </c>
      <c r="C66" s="338">
        <f t="shared" ref="C66:N66" si="12">SUM(C67:C69)</f>
        <v>13645</v>
      </c>
      <c r="D66" s="338">
        <f t="shared" si="12"/>
        <v>12608</v>
      </c>
      <c r="E66" s="338">
        <f t="shared" si="12"/>
        <v>12301</v>
      </c>
      <c r="F66" s="338">
        <f t="shared" si="12"/>
        <v>11870</v>
      </c>
      <c r="G66" s="338">
        <f t="shared" si="12"/>
        <v>4333</v>
      </c>
      <c r="H66" s="338">
        <f t="shared" si="12"/>
        <v>0</v>
      </c>
      <c r="I66" s="338">
        <f t="shared" si="12"/>
        <v>0</v>
      </c>
      <c r="J66" s="338">
        <f t="shared" si="12"/>
        <v>0</v>
      </c>
      <c r="K66" s="338">
        <f t="shared" si="12"/>
        <v>0</v>
      </c>
      <c r="L66" s="338">
        <f t="shared" si="12"/>
        <v>0</v>
      </c>
      <c r="M66" s="338">
        <f t="shared" si="12"/>
        <v>0</v>
      </c>
      <c r="N66" s="338">
        <f t="shared" si="12"/>
        <v>0</v>
      </c>
      <c r="O66" s="338">
        <f t="shared" si="6"/>
        <v>54757</v>
      </c>
      <c r="P66" s="209"/>
      <c r="Q66" s="209"/>
      <c r="R66" s="209"/>
      <c r="S66" s="209"/>
      <c r="T66" s="209"/>
      <c r="U66" s="209"/>
      <c r="V66" s="324"/>
      <c r="W66" s="209"/>
      <c r="X66" s="209"/>
      <c r="Y66" s="243"/>
      <c r="Z66" s="243"/>
      <c r="AA66" s="243"/>
      <c r="AB66" s="243"/>
      <c r="AC66" s="243"/>
      <c r="AD66" s="292"/>
      <c r="AE66" s="292"/>
      <c r="AF66" s="281"/>
      <c r="AG66" s="281"/>
      <c r="AI66" s="281"/>
      <c r="AP66" s="281"/>
      <c r="AQ66" s="281"/>
      <c r="AR66" s="281"/>
      <c r="AS66" s="281"/>
    </row>
    <row r="67" spans="1:45" s="212" customFormat="1" ht="14.5" customHeight="1" x14ac:dyDescent="0.3">
      <c r="A67" s="295"/>
      <c r="B67" s="295" t="s">
        <v>769</v>
      </c>
      <c r="C67" s="333">
        <v>4846</v>
      </c>
      <c r="D67" s="333">
        <v>4800</v>
      </c>
      <c r="E67" s="333">
        <v>4656</v>
      </c>
      <c r="F67" s="333">
        <v>4887</v>
      </c>
      <c r="G67" s="333">
        <v>1735</v>
      </c>
      <c r="H67" s="333">
        <v>0</v>
      </c>
      <c r="I67" s="333">
        <v>0</v>
      </c>
      <c r="J67" s="333">
        <v>0</v>
      </c>
      <c r="K67" s="333">
        <v>0</v>
      </c>
      <c r="L67" s="334">
        <v>0</v>
      </c>
      <c r="M67" s="334">
        <v>0</v>
      </c>
      <c r="N67" s="334">
        <v>0</v>
      </c>
      <c r="O67" s="340">
        <f t="shared" si="6"/>
        <v>20924</v>
      </c>
      <c r="P67" s="209"/>
      <c r="Q67" s="209"/>
      <c r="R67" s="209"/>
      <c r="S67" s="209"/>
      <c r="T67" s="209"/>
      <c r="U67" s="209"/>
      <c r="V67" s="324"/>
      <c r="W67" s="209"/>
      <c r="X67" s="209"/>
      <c r="Y67" s="243"/>
      <c r="Z67" s="243"/>
      <c r="AA67" s="243"/>
      <c r="AB67" s="243"/>
      <c r="AC67" s="243"/>
      <c r="AD67" s="292"/>
      <c r="AE67" s="292"/>
      <c r="AF67" s="281"/>
      <c r="AG67" s="281"/>
      <c r="AI67" s="281"/>
      <c r="AP67" s="281"/>
      <c r="AQ67" s="281"/>
      <c r="AR67" s="281"/>
      <c r="AS67" s="281"/>
    </row>
    <row r="68" spans="1:45" s="212" customFormat="1" ht="14.5" customHeight="1" x14ac:dyDescent="0.3">
      <c r="A68" s="295"/>
      <c r="B68" s="295" t="s">
        <v>770</v>
      </c>
      <c r="C68" s="333">
        <v>1640</v>
      </c>
      <c r="D68" s="333">
        <v>1665</v>
      </c>
      <c r="E68" s="333">
        <v>1546</v>
      </c>
      <c r="F68" s="333">
        <v>1705</v>
      </c>
      <c r="G68" s="333">
        <v>669</v>
      </c>
      <c r="H68" s="333">
        <v>0</v>
      </c>
      <c r="I68" s="333">
        <v>0</v>
      </c>
      <c r="J68" s="333">
        <v>0</v>
      </c>
      <c r="K68" s="333">
        <v>0</v>
      </c>
      <c r="L68" s="334">
        <v>0</v>
      </c>
      <c r="M68" s="334">
        <v>0</v>
      </c>
      <c r="N68" s="334">
        <v>0</v>
      </c>
      <c r="O68" s="340">
        <f t="shared" si="6"/>
        <v>7225</v>
      </c>
      <c r="P68" s="209"/>
      <c r="Q68" s="209"/>
      <c r="R68" s="209"/>
      <c r="S68" s="209"/>
      <c r="T68" s="209"/>
      <c r="U68" s="209"/>
      <c r="V68" s="324"/>
      <c r="W68" s="209"/>
      <c r="X68" s="209"/>
      <c r="Y68" s="243"/>
      <c r="Z68" s="243"/>
      <c r="AA68" s="243"/>
      <c r="AB68" s="243"/>
      <c r="AC68" s="243"/>
      <c r="AD68" s="292"/>
      <c r="AE68" s="292"/>
      <c r="AF68" s="281"/>
      <c r="AG68" s="281"/>
      <c r="AI68" s="281"/>
      <c r="AP68" s="281"/>
      <c r="AQ68" s="281"/>
      <c r="AR68" s="281"/>
      <c r="AS68" s="281"/>
    </row>
    <row r="69" spans="1:45" s="212" customFormat="1" ht="14.5" customHeight="1" x14ac:dyDescent="0.3">
      <c r="A69" s="295"/>
      <c r="B69" s="295" t="s">
        <v>772</v>
      </c>
      <c r="C69" s="333">
        <v>7159</v>
      </c>
      <c r="D69" s="333">
        <v>6143</v>
      </c>
      <c r="E69" s="333">
        <v>6099</v>
      </c>
      <c r="F69" s="333">
        <v>5278</v>
      </c>
      <c r="G69" s="333">
        <v>1929</v>
      </c>
      <c r="H69" s="333">
        <v>0</v>
      </c>
      <c r="I69" s="333">
        <v>0</v>
      </c>
      <c r="J69" s="333">
        <v>0</v>
      </c>
      <c r="K69" s="333">
        <v>0</v>
      </c>
      <c r="L69" s="334">
        <v>0</v>
      </c>
      <c r="M69" s="334">
        <v>0</v>
      </c>
      <c r="N69" s="334">
        <v>0</v>
      </c>
      <c r="O69" s="340">
        <f t="shared" si="6"/>
        <v>26608</v>
      </c>
      <c r="P69" s="209"/>
      <c r="Q69" s="209"/>
      <c r="R69" s="209"/>
      <c r="S69" s="209"/>
      <c r="T69" s="209"/>
      <c r="U69" s="209"/>
      <c r="V69" s="324"/>
      <c r="W69" s="209"/>
      <c r="X69" s="209"/>
      <c r="Y69" s="243"/>
      <c r="Z69" s="243"/>
      <c r="AA69" s="243"/>
      <c r="AB69" s="243"/>
      <c r="AC69" s="243"/>
      <c r="AD69" s="292"/>
      <c r="AE69" s="292"/>
      <c r="AF69" s="281"/>
      <c r="AG69" s="281"/>
      <c r="AI69" s="281"/>
      <c r="AP69" s="281"/>
      <c r="AQ69" s="281"/>
      <c r="AR69" s="281"/>
      <c r="AS69" s="281"/>
    </row>
    <row r="70" spans="1:45" s="212" customFormat="1" ht="14.5" customHeight="1" x14ac:dyDescent="0.3">
      <c r="A70" s="337" t="s">
        <v>787</v>
      </c>
      <c r="B70" s="337" t="s">
        <v>19</v>
      </c>
      <c r="C70" s="338">
        <f t="shared" ref="C70:N70" si="13">SUM(C71:C73)</f>
        <v>128</v>
      </c>
      <c r="D70" s="338">
        <f t="shared" si="13"/>
        <v>94</v>
      </c>
      <c r="E70" s="338">
        <f t="shared" si="13"/>
        <v>105</v>
      </c>
      <c r="F70" s="338">
        <f t="shared" si="13"/>
        <v>94</v>
      </c>
      <c r="G70" s="338">
        <f t="shared" si="13"/>
        <v>16</v>
      </c>
      <c r="H70" s="338">
        <f t="shared" si="13"/>
        <v>0</v>
      </c>
      <c r="I70" s="338">
        <f t="shared" si="13"/>
        <v>0</v>
      </c>
      <c r="J70" s="338">
        <f t="shared" si="13"/>
        <v>0</v>
      </c>
      <c r="K70" s="338">
        <f t="shared" si="13"/>
        <v>0</v>
      </c>
      <c r="L70" s="338">
        <f t="shared" si="13"/>
        <v>0</v>
      </c>
      <c r="M70" s="338">
        <f t="shared" si="13"/>
        <v>0</v>
      </c>
      <c r="N70" s="338">
        <f t="shared" si="13"/>
        <v>0</v>
      </c>
      <c r="O70" s="338">
        <f t="shared" si="6"/>
        <v>437</v>
      </c>
      <c r="P70" s="209"/>
      <c r="Q70" s="209"/>
      <c r="R70" s="209"/>
      <c r="S70" s="209"/>
      <c r="T70" s="209"/>
      <c r="U70" s="209"/>
      <c r="V70" s="324"/>
      <c r="W70" s="209"/>
      <c r="X70" s="209"/>
      <c r="Y70" s="243"/>
      <c r="Z70" s="243"/>
      <c r="AA70" s="243"/>
      <c r="AB70" s="243"/>
      <c r="AC70" s="243"/>
      <c r="AD70" s="292"/>
      <c r="AE70" s="292"/>
      <c r="AF70" s="281"/>
      <c r="AG70" s="281"/>
      <c r="AI70" s="281"/>
      <c r="AP70" s="281"/>
      <c r="AQ70" s="281"/>
      <c r="AR70" s="281"/>
      <c r="AS70" s="281"/>
    </row>
    <row r="71" spans="1:45" s="212" customFormat="1" ht="14.5" customHeight="1" x14ac:dyDescent="0.3">
      <c r="A71" s="295"/>
      <c r="B71" s="295" t="s">
        <v>769</v>
      </c>
      <c r="C71" s="333">
        <v>55</v>
      </c>
      <c r="D71" s="333">
        <v>28</v>
      </c>
      <c r="E71" s="333">
        <v>37</v>
      </c>
      <c r="F71" s="333">
        <v>37</v>
      </c>
      <c r="G71" s="333">
        <v>4</v>
      </c>
      <c r="H71" s="333">
        <v>0</v>
      </c>
      <c r="I71" s="333">
        <v>0</v>
      </c>
      <c r="J71" s="333">
        <v>0</v>
      </c>
      <c r="K71" s="333">
        <v>0</v>
      </c>
      <c r="L71" s="334">
        <v>0</v>
      </c>
      <c r="M71" s="334">
        <v>0</v>
      </c>
      <c r="N71" s="334">
        <v>0</v>
      </c>
      <c r="O71" s="340">
        <f t="shared" si="6"/>
        <v>161</v>
      </c>
      <c r="P71" s="209"/>
      <c r="Q71" s="209"/>
      <c r="R71" s="209"/>
      <c r="S71" s="209"/>
      <c r="T71" s="209"/>
      <c r="U71" s="209"/>
      <c r="V71" s="324"/>
      <c r="W71" s="209"/>
      <c r="X71" s="209"/>
      <c r="Y71" s="243"/>
      <c r="Z71" s="243"/>
      <c r="AA71" s="243"/>
      <c r="AB71" s="243"/>
      <c r="AC71" s="243"/>
      <c r="AD71" s="292"/>
      <c r="AE71" s="292"/>
      <c r="AF71" s="281"/>
      <c r="AG71" s="281"/>
      <c r="AI71" s="281"/>
      <c r="AP71" s="281"/>
      <c r="AQ71" s="281"/>
      <c r="AR71" s="281"/>
      <c r="AS71" s="281"/>
    </row>
    <row r="72" spans="1:45" s="212" customFormat="1" ht="14.5" customHeight="1" x14ac:dyDescent="0.3">
      <c r="A72" s="295"/>
      <c r="B72" s="295" t="s">
        <v>770</v>
      </c>
      <c r="C72" s="333">
        <v>14</v>
      </c>
      <c r="D72" s="333">
        <v>14</v>
      </c>
      <c r="E72" s="333">
        <v>15</v>
      </c>
      <c r="F72" s="333">
        <v>10</v>
      </c>
      <c r="G72" s="333">
        <v>0</v>
      </c>
      <c r="H72" s="333">
        <v>0</v>
      </c>
      <c r="I72" s="333">
        <v>0</v>
      </c>
      <c r="J72" s="333">
        <v>0</v>
      </c>
      <c r="K72" s="333">
        <v>0</v>
      </c>
      <c r="L72" s="334">
        <v>0</v>
      </c>
      <c r="M72" s="334">
        <v>0</v>
      </c>
      <c r="N72" s="334">
        <v>0</v>
      </c>
      <c r="O72" s="340">
        <f t="shared" si="6"/>
        <v>53</v>
      </c>
      <c r="P72" s="209"/>
      <c r="Q72" s="209"/>
      <c r="R72" s="209"/>
      <c r="S72" s="209"/>
      <c r="T72" s="209"/>
      <c r="U72" s="209"/>
      <c r="V72" s="324"/>
      <c r="W72" s="209"/>
      <c r="X72" s="209"/>
      <c r="Y72" s="243"/>
      <c r="Z72" s="243"/>
      <c r="AA72" s="243"/>
      <c r="AB72" s="243"/>
      <c r="AC72" s="243"/>
      <c r="AD72" s="292"/>
      <c r="AE72" s="292"/>
      <c r="AF72" s="281"/>
      <c r="AG72" s="281"/>
      <c r="AI72" s="281"/>
      <c r="AP72" s="281"/>
      <c r="AQ72" s="281"/>
      <c r="AR72" s="281"/>
      <c r="AS72" s="281"/>
    </row>
    <row r="73" spans="1:45" s="212" customFormat="1" ht="14.5" customHeight="1" x14ac:dyDescent="0.3">
      <c r="A73" s="295"/>
      <c r="B73" s="295" t="s">
        <v>772</v>
      </c>
      <c r="C73" s="333">
        <v>59</v>
      </c>
      <c r="D73" s="333">
        <v>52</v>
      </c>
      <c r="E73" s="333">
        <v>53</v>
      </c>
      <c r="F73" s="333">
        <v>47</v>
      </c>
      <c r="G73" s="333">
        <v>12</v>
      </c>
      <c r="H73" s="333">
        <v>0</v>
      </c>
      <c r="I73" s="333">
        <v>0</v>
      </c>
      <c r="J73" s="333">
        <v>0</v>
      </c>
      <c r="K73" s="333">
        <v>0</v>
      </c>
      <c r="L73" s="334">
        <v>0</v>
      </c>
      <c r="M73" s="334">
        <v>0</v>
      </c>
      <c r="N73" s="334">
        <v>0</v>
      </c>
      <c r="O73" s="340">
        <f t="shared" si="6"/>
        <v>223</v>
      </c>
      <c r="P73" s="209"/>
      <c r="Q73" s="209"/>
      <c r="R73" s="209"/>
      <c r="S73" s="209"/>
      <c r="T73" s="209"/>
      <c r="U73" s="209"/>
      <c r="V73" s="324"/>
      <c r="W73" s="209"/>
      <c r="X73" s="209"/>
      <c r="Y73" s="243"/>
      <c r="Z73" s="243"/>
      <c r="AA73" s="243"/>
      <c r="AB73" s="243"/>
      <c r="AC73" s="243"/>
      <c r="AD73" s="292"/>
      <c r="AE73" s="292"/>
      <c r="AF73" s="281"/>
      <c r="AG73" s="281"/>
      <c r="AI73" s="281"/>
      <c r="AP73" s="281"/>
      <c r="AQ73" s="281"/>
      <c r="AR73" s="281"/>
      <c r="AS73" s="281"/>
    </row>
    <row r="74" spans="1:45" s="212" customFormat="1" ht="14.5" customHeight="1" x14ac:dyDescent="0.3">
      <c r="A74" s="337" t="s">
        <v>788</v>
      </c>
      <c r="B74" s="337" t="s">
        <v>19</v>
      </c>
      <c r="C74" s="338">
        <f t="shared" ref="C74:N74" si="14">SUM(C75:C77)</f>
        <v>592</v>
      </c>
      <c r="D74" s="338">
        <f t="shared" si="14"/>
        <v>555</v>
      </c>
      <c r="E74" s="338">
        <f t="shared" si="14"/>
        <v>518</v>
      </c>
      <c r="F74" s="338">
        <f t="shared" si="14"/>
        <v>620</v>
      </c>
      <c r="G74" s="338">
        <f t="shared" si="14"/>
        <v>250</v>
      </c>
      <c r="H74" s="338">
        <f t="shared" si="14"/>
        <v>0</v>
      </c>
      <c r="I74" s="338">
        <f t="shared" si="14"/>
        <v>0</v>
      </c>
      <c r="J74" s="338">
        <f t="shared" si="14"/>
        <v>0</v>
      </c>
      <c r="K74" s="338">
        <f t="shared" si="14"/>
        <v>0</v>
      </c>
      <c r="L74" s="338">
        <f t="shared" si="14"/>
        <v>0</v>
      </c>
      <c r="M74" s="338">
        <f t="shared" si="14"/>
        <v>0</v>
      </c>
      <c r="N74" s="338">
        <f t="shared" si="14"/>
        <v>0</v>
      </c>
      <c r="O74" s="338">
        <f t="shared" si="6"/>
        <v>2535</v>
      </c>
      <c r="P74" s="209"/>
      <c r="Q74" s="209"/>
      <c r="R74" s="209"/>
      <c r="S74" s="209"/>
      <c r="T74" s="209"/>
      <c r="U74" s="209"/>
      <c r="V74" s="324"/>
      <c r="W74" s="209"/>
      <c r="X74" s="209"/>
      <c r="Y74" s="243"/>
      <c r="Z74" s="243"/>
      <c r="AA74" s="243"/>
      <c r="AB74" s="243"/>
      <c r="AC74" s="243"/>
      <c r="AD74" s="292"/>
      <c r="AE74" s="292"/>
      <c r="AF74" s="281"/>
      <c r="AG74" s="281"/>
      <c r="AI74" s="281"/>
      <c r="AP74" s="281"/>
      <c r="AQ74" s="281"/>
      <c r="AR74" s="281"/>
      <c r="AS74" s="281"/>
    </row>
    <row r="75" spans="1:45" s="212" customFormat="1" ht="14.5" customHeight="1" x14ac:dyDescent="0.3">
      <c r="A75" s="295"/>
      <c r="B75" s="295" t="s">
        <v>769</v>
      </c>
      <c r="C75" s="333">
        <v>394</v>
      </c>
      <c r="D75" s="333">
        <v>324</v>
      </c>
      <c r="E75" s="333">
        <v>296</v>
      </c>
      <c r="F75" s="333">
        <v>394</v>
      </c>
      <c r="G75" s="333">
        <v>152</v>
      </c>
      <c r="H75" s="333">
        <v>0</v>
      </c>
      <c r="I75" s="333">
        <v>0</v>
      </c>
      <c r="J75" s="333">
        <v>0</v>
      </c>
      <c r="K75" s="333">
        <v>0</v>
      </c>
      <c r="L75" s="334">
        <v>0</v>
      </c>
      <c r="M75" s="334">
        <v>0</v>
      </c>
      <c r="N75" s="334">
        <v>0</v>
      </c>
      <c r="O75" s="340">
        <f t="shared" si="6"/>
        <v>1560</v>
      </c>
      <c r="P75" s="209"/>
      <c r="Q75" s="209"/>
      <c r="R75" s="209"/>
      <c r="S75" s="209"/>
      <c r="T75" s="209"/>
      <c r="U75" s="209"/>
      <c r="V75" s="324"/>
      <c r="W75" s="209"/>
      <c r="X75" s="209"/>
      <c r="Y75" s="243"/>
      <c r="Z75" s="243"/>
      <c r="AA75" s="243"/>
      <c r="AB75" s="243"/>
      <c r="AC75" s="243"/>
      <c r="AD75" s="292"/>
      <c r="AE75" s="292"/>
      <c r="AF75" s="281"/>
      <c r="AG75" s="281"/>
      <c r="AI75" s="281"/>
      <c r="AP75" s="281"/>
      <c r="AQ75" s="281"/>
      <c r="AR75" s="281"/>
      <c r="AS75" s="281"/>
    </row>
    <row r="76" spans="1:45" s="212" customFormat="1" ht="14.5" customHeight="1" x14ac:dyDescent="0.3">
      <c r="A76" s="295"/>
      <c r="B76" s="295" t="s">
        <v>770</v>
      </c>
      <c r="C76" s="333">
        <v>142</v>
      </c>
      <c r="D76" s="333">
        <v>140</v>
      </c>
      <c r="E76" s="333">
        <v>142</v>
      </c>
      <c r="F76" s="333">
        <v>167</v>
      </c>
      <c r="G76" s="333">
        <v>69</v>
      </c>
      <c r="H76" s="333">
        <v>0</v>
      </c>
      <c r="I76" s="333">
        <v>0</v>
      </c>
      <c r="J76" s="333">
        <v>0</v>
      </c>
      <c r="K76" s="333">
        <v>0</v>
      </c>
      <c r="L76" s="334">
        <v>0</v>
      </c>
      <c r="M76" s="334">
        <v>0</v>
      </c>
      <c r="N76" s="334">
        <v>0</v>
      </c>
      <c r="O76" s="340">
        <f t="shared" si="6"/>
        <v>660</v>
      </c>
      <c r="P76" s="209"/>
      <c r="Q76" s="209"/>
      <c r="R76" s="209"/>
      <c r="S76" s="209"/>
      <c r="T76" s="209"/>
      <c r="U76" s="209"/>
      <c r="V76" s="324"/>
      <c r="W76" s="209"/>
      <c r="X76" s="209"/>
      <c r="Y76" s="243"/>
      <c r="Z76" s="243"/>
      <c r="AA76" s="243"/>
      <c r="AB76" s="243"/>
      <c r="AC76" s="243"/>
      <c r="AD76" s="292"/>
      <c r="AE76" s="292"/>
      <c r="AF76" s="281"/>
      <c r="AG76" s="281"/>
      <c r="AI76" s="281"/>
      <c r="AP76" s="281"/>
      <c r="AQ76" s="281"/>
      <c r="AR76" s="281"/>
      <c r="AS76" s="281"/>
    </row>
    <row r="77" spans="1:45" s="212" customFormat="1" ht="14.5" customHeight="1" x14ac:dyDescent="0.3">
      <c r="A77" s="295"/>
      <c r="B77" s="295" t="s">
        <v>772</v>
      </c>
      <c r="C77" s="333">
        <v>56</v>
      </c>
      <c r="D77" s="333">
        <v>91</v>
      </c>
      <c r="E77" s="333">
        <v>80</v>
      </c>
      <c r="F77" s="333">
        <v>59</v>
      </c>
      <c r="G77" s="333">
        <v>29</v>
      </c>
      <c r="H77" s="333">
        <v>0</v>
      </c>
      <c r="I77" s="333">
        <v>0</v>
      </c>
      <c r="J77" s="333">
        <v>0</v>
      </c>
      <c r="K77" s="333">
        <v>0</v>
      </c>
      <c r="L77" s="334">
        <v>0</v>
      </c>
      <c r="M77" s="334">
        <v>0</v>
      </c>
      <c r="N77" s="334">
        <v>0</v>
      </c>
      <c r="O77" s="340">
        <f t="shared" si="6"/>
        <v>315</v>
      </c>
      <c r="P77" s="209"/>
      <c r="Q77" s="209"/>
      <c r="R77" s="209"/>
      <c r="S77" s="209"/>
      <c r="T77" s="209"/>
      <c r="U77" s="209"/>
      <c r="V77" s="324"/>
      <c r="W77" s="209"/>
      <c r="X77" s="209"/>
      <c r="Y77" s="243"/>
      <c r="Z77" s="243"/>
      <c r="AA77" s="243"/>
      <c r="AB77" s="243"/>
      <c r="AC77" s="243"/>
      <c r="AD77" s="292"/>
      <c r="AE77" s="292"/>
      <c r="AF77" s="281"/>
      <c r="AG77" s="281"/>
      <c r="AI77" s="281"/>
      <c r="AP77" s="281"/>
      <c r="AQ77" s="281"/>
      <c r="AR77" s="281"/>
      <c r="AS77" s="281"/>
    </row>
    <row r="78" spans="1:45" s="212" customFormat="1" ht="14.5" customHeight="1" x14ac:dyDescent="0.3">
      <c r="A78" s="337" t="s">
        <v>789</v>
      </c>
      <c r="B78" s="337" t="s">
        <v>19</v>
      </c>
      <c r="C78" s="338">
        <f t="shared" ref="C78:N78" si="15">SUM(C79:C81)</f>
        <v>18</v>
      </c>
      <c r="D78" s="338">
        <f t="shared" si="15"/>
        <v>36</v>
      </c>
      <c r="E78" s="338">
        <f t="shared" si="15"/>
        <v>239</v>
      </c>
      <c r="F78" s="338">
        <f t="shared" si="15"/>
        <v>90</v>
      </c>
      <c r="G78" s="338">
        <f t="shared" si="15"/>
        <v>422</v>
      </c>
      <c r="H78" s="338">
        <f t="shared" si="15"/>
        <v>0</v>
      </c>
      <c r="I78" s="338">
        <f t="shared" si="15"/>
        <v>0</v>
      </c>
      <c r="J78" s="338">
        <f t="shared" si="15"/>
        <v>0</v>
      </c>
      <c r="K78" s="338">
        <f t="shared" si="15"/>
        <v>0</v>
      </c>
      <c r="L78" s="338">
        <f t="shared" si="15"/>
        <v>0</v>
      </c>
      <c r="M78" s="338">
        <f t="shared" si="15"/>
        <v>0</v>
      </c>
      <c r="N78" s="338">
        <f t="shared" si="15"/>
        <v>0</v>
      </c>
      <c r="O78" s="338">
        <f>SUM(C78:N78)</f>
        <v>805</v>
      </c>
      <c r="P78" s="209"/>
      <c r="Q78" s="209"/>
      <c r="R78" s="209"/>
      <c r="S78" s="209"/>
      <c r="T78" s="209"/>
      <c r="U78" s="209"/>
      <c r="V78" s="324"/>
      <c r="W78" s="209"/>
      <c r="X78" s="209"/>
      <c r="Y78" s="243"/>
      <c r="Z78" s="243"/>
      <c r="AA78" s="243"/>
      <c r="AB78" s="243"/>
      <c r="AC78" s="243"/>
      <c r="AD78" s="292"/>
      <c r="AE78" s="292"/>
      <c r="AF78" s="281"/>
      <c r="AG78" s="281"/>
      <c r="AI78" s="281"/>
      <c r="AP78" s="281"/>
      <c r="AQ78" s="281"/>
      <c r="AR78" s="281"/>
      <c r="AS78" s="281"/>
    </row>
    <row r="79" spans="1:45" s="212" customFormat="1" ht="14.5" customHeight="1" x14ac:dyDescent="0.3">
      <c r="A79" s="295"/>
      <c r="B79" s="295" t="s">
        <v>769</v>
      </c>
      <c r="C79" s="333">
        <v>8</v>
      </c>
      <c r="D79" s="333">
        <v>15</v>
      </c>
      <c r="E79" s="333">
        <v>48</v>
      </c>
      <c r="F79" s="333">
        <v>30</v>
      </c>
      <c r="G79" s="333">
        <v>112</v>
      </c>
      <c r="H79" s="333">
        <v>0</v>
      </c>
      <c r="I79" s="333">
        <v>0</v>
      </c>
      <c r="J79" s="333">
        <v>0</v>
      </c>
      <c r="K79" s="333">
        <v>0</v>
      </c>
      <c r="L79" s="334">
        <v>0</v>
      </c>
      <c r="M79" s="334">
        <v>0</v>
      </c>
      <c r="N79" s="334">
        <v>0</v>
      </c>
      <c r="O79" s="340">
        <f t="shared" si="6"/>
        <v>213</v>
      </c>
      <c r="P79" s="209"/>
      <c r="Q79" s="209"/>
      <c r="R79" s="209"/>
      <c r="S79" s="209"/>
      <c r="T79" s="209"/>
      <c r="U79" s="209"/>
      <c r="V79" s="324"/>
      <c r="W79" s="209"/>
      <c r="X79" s="209"/>
      <c r="Y79" s="243"/>
      <c r="Z79" s="243"/>
      <c r="AA79" s="243"/>
      <c r="AB79" s="243"/>
      <c r="AC79" s="243"/>
      <c r="AD79" s="292"/>
      <c r="AE79" s="292"/>
      <c r="AF79" s="281"/>
      <c r="AG79" s="281"/>
      <c r="AI79" s="281"/>
      <c r="AP79" s="281"/>
      <c r="AQ79" s="281"/>
      <c r="AR79" s="281"/>
      <c r="AS79" s="281"/>
    </row>
    <row r="80" spans="1:45" s="212" customFormat="1" ht="14.5" customHeight="1" x14ac:dyDescent="0.3">
      <c r="A80" s="295"/>
      <c r="B80" s="295" t="s">
        <v>770</v>
      </c>
      <c r="C80" s="333">
        <v>5</v>
      </c>
      <c r="D80" s="333">
        <v>6</v>
      </c>
      <c r="E80" s="333">
        <v>19</v>
      </c>
      <c r="F80" s="333">
        <v>11</v>
      </c>
      <c r="G80" s="333">
        <v>68</v>
      </c>
      <c r="H80" s="333">
        <v>0</v>
      </c>
      <c r="I80" s="333">
        <v>0</v>
      </c>
      <c r="J80" s="333">
        <v>0</v>
      </c>
      <c r="K80" s="333">
        <v>0</v>
      </c>
      <c r="L80" s="334">
        <v>0</v>
      </c>
      <c r="M80" s="334">
        <v>0</v>
      </c>
      <c r="N80" s="334">
        <v>0</v>
      </c>
      <c r="O80" s="340">
        <f t="shared" si="6"/>
        <v>109</v>
      </c>
      <c r="P80" s="209"/>
      <c r="Q80" s="209"/>
      <c r="R80" s="209"/>
      <c r="S80" s="209"/>
      <c r="T80" s="209"/>
      <c r="U80" s="209"/>
      <c r="V80" s="324"/>
      <c r="W80" s="209"/>
      <c r="X80" s="209"/>
      <c r="Y80" s="243"/>
      <c r="Z80" s="243"/>
      <c r="AA80" s="243"/>
      <c r="AB80" s="243"/>
      <c r="AC80" s="243"/>
      <c r="AD80" s="292"/>
      <c r="AE80" s="292"/>
      <c r="AF80" s="281"/>
      <c r="AG80" s="281"/>
      <c r="AI80" s="281"/>
      <c r="AP80" s="281"/>
      <c r="AQ80" s="281"/>
      <c r="AR80" s="281"/>
      <c r="AS80" s="281"/>
    </row>
    <row r="81" spans="1:45" s="212" customFormat="1" ht="14.5" customHeight="1" x14ac:dyDescent="0.3">
      <c r="A81" s="295"/>
      <c r="B81" s="295" t="s">
        <v>772</v>
      </c>
      <c r="C81" s="333">
        <v>5</v>
      </c>
      <c r="D81" s="333">
        <v>15</v>
      </c>
      <c r="E81" s="333">
        <v>172</v>
      </c>
      <c r="F81" s="333">
        <v>49</v>
      </c>
      <c r="G81" s="333">
        <v>242</v>
      </c>
      <c r="H81" s="333">
        <v>0</v>
      </c>
      <c r="I81" s="333">
        <v>0</v>
      </c>
      <c r="J81" s="333">
        <v>0</v>
      </c>
      <c r="K81" s="333">
        <v>0</v>
      </c>
      <c r="L81" s="334">
        <v>0</v>
      </c>
      <c r="M81" s="334">
        <v>0</v>
      </c>
      <c r="N81" s="334">
        <v>0</v>
      </c>
      <c r="O81" s="340">
        <f t="shared" si="6"/>
        <v>483</v>
      </c>
      <c r="P81" s="209"/>
      <c r="Q81" s="209"/>
      <c r="R81" s="209"/>
      <c r="S81" s="209"/>
      <c r="T81" s="209"/>
      <c r="U81" s="209"/>
      <c r="V81" s="324"/>
      <c r="W81" s="209"/>
      <c r="X81" s="209"/>
      <c r="Y81" s="243"/>
      <c r="Z81" s="243"/>
      <c r="AA81" s="243"/>
      <c r="AB81" s="243"/>
      <c r="AC81" s="243"/>
      <c r="AD81" s="292"/>
      <c r="AE81" s="292"/>
      <c r="AF81" s="281"/>
      <c r="AG81" s="281"/>
      <c r="AI81" s="281"/>
      <c r="AP81" s="281"/>
      <c r="AQ81" s="281"/>
      <c r="AR81" s="281"/>
      <c r="AS81" s="281"/>
    </row>
    <row r="82" spans="1:45" s="212" customFormat="1" ht="14.5" customHeight="1" x14ac:dyDescent="0.3">
      <c r="A82" s="337" t="s">
        <v>750</v>
      </c>
      <c r="B82" s="337" t="s">
        <v>19</v>
      </c>
      <c r="C82" s="338">
        <f t="shared" ref="C82:N82" si="16">SUM(C83:C85)</f>
        <v>1</v>
      </c>
      <c r="D82" s="338">
        <f t="shared" si="16"/>
        <v>1</v>
      </c>
      <c r="E82" s="338">
        <f t="shared" si="16"/>
        <v>2</v>
      </c>
      <c r="F82" s="338">
        <f t="shared" si="16"/>
        <v>4</v>
      </c>
      <c r="G82" s="338">
        <f t="shared" si="16"/>
        <v>1</v>
      </c>
      <c r="H82" s="338">
        <f t="shared" si="16"/>
        <v>0</v>
      </c>
      <c r="I82" s="338">
        <f t="shared" si="16"/>
        <v>0</v>
      </c>
      <c r="J82" s="338">
        <f t="shared" si="16"/>
        <v>0</v>
      </c>
      <c r="K82" s="338">
        <f t="shared" si="16"/>
        <v>0</v>
      </c>
      <c r="L82" s="338">
        <f t="shared" si="16"/>
        <v>0</v>
      </c>
      <c r="M82" s="338">
        <f t="shared" si="16"/>
        <v>0</v>
      </c>
      <c r="N82" s="338">
        <f t="shared" si="16"/>
        <v>0</v>
      </c>
      <c r="O82" s="338">
        <f>SUM(C82:N82)</f>
        <v>9</v>
      </c>
      <c r="P82" s="209"/>
      <c r="Q82" s="209"/>
      <c r="R82" s="209"/>
      <c r="S82" s="209"/>
      <c r="T82" s="209"/>
      <c r="U82" s="209"/>
      <c r="V82" s="324"/>
      <c r="W82" s="209"/>
      <c r="X82" s="209"/>
      <c r="Y82" s="243"/>
      <c r="Z82" s="243"/>
      <c r="AA82" s="243"/>
      <c r="AB82" s="243"/>
      <c r="AC82" s="243"/>
      <c r="AD82" s="292"/>
      <c r="AE82" s="292"/>
      <c r="AF82" s="281"/>
      <c r="AG82" s="281"/>
      <c r="AI82" s="281"/>
      <c r="AP82" s="281"/>
      <c r="AQ82" s="281"/>
      <c r="AR82" s="281"/>
      <c r="AS82" s="281"/>
    </row>
    <row r="83" spans="1:45" s="212" customFormat="1" ht="14.5" customHeight="1" x14ac:dyDescent="0.3">
      <c r="A83" s="295"/>
      <c r="B83" s="295" t="s">
        <v>769</v>
      </c>
      <c r="C83" s="333">
        <v>1</v>
      </c>
      <c r="D83" s="333">
        <v>1</v>
      </c>
      <c r="E83" s="333">
        <v>2</v>
      </c>
      <c r="F83" s="333">
        <v>0</v>
      </c>
      <c r="G83" s="333">
        <v>1</v>
      </c>
      <c r="H83" s="333">
        <v>0</v>
      </c>
      <c r="I83" s="333">
        <v>0</v>
      </c>
      <c r="J83" s="333">
        <v>0</v>
      </c>
      <c r="K83" s="333">
        <v>0</v>
      </c>
      <c r="L83" s="334">
        <v>0</v>
      </c>
      <c r="M83" s="334">
        <v>0</v>
      </c>
      <c r="N83" s="334">
        <v>0</v>
      </c>
      <c r="O83" s="340">
        <f t="shared" ref="O83:O85" si="17">SUM(C83:N83)</f>
        <v>5</v>
      </c>
      <c r="P83" s="209"/>
      <c r="Q83" s="209"/>
      <c r="R83" s="209"/>
      <c r="S83" s="209"/>
      <c r="T83" s="209"/>
      <c r="U83" s="209"/>
      <c r="V83" s="324"/>
      <c r="W83" s="209"/>
      <c r="X83" s="209"/>
      <c r="Y83" s="243"/>
      <c r="Z83" s="243"/>
      <c r="AA83" s="243"/>
      <c r="AB83" s="243"/>
      <c r="AC83" s="243"/>
      <c r="AD83" s="292"/>
      <c r="AE83" s="292"/>
      <c r="AF83" s="281"/>
      <c r="AG83" s="281"/>
      <c r="AI83" s="281"/>
      <c r="AP83" s="281"/>
      <c r="AQ83" s="281"/>
      <c r="AR83" s="281"/>
      <c r="AS83" s="281"/>
    </row>
    <row r="84" spans="1:45" s="212" customFormat="1" ht="14.5" customHeight="1" x14ac:dyDescent="0.3">
      <c r="A84" s="295"/>
      <c r="B84" s="295" t="s">
        <v>770</v>
      </c>
      <c r="C84" s="333">
        <v>0</v>
      </c>
      <c r="D84" s="333">
        <v>0</v>
      </c>
      <c r="E84" s="333">
        <v>0</v>
      </c>
      <c r="F84" s="333">
        <v>1</v>
      </c>
      <c r="G84" s="333">
        <v>0</v>
      </c>
      <c r="H84" s="333">
        <v>0</v>
      </c>
      <c r="I84" s="333">
        <v>0</v>
      </c>
      <c r="J84" s="333">
        <v>0</v>
      </c>
      <c r="K84" s="333">
        <v>0</v>
      </c>
      <c r="L84" s="334">
        <v>0</v>
      </c>
      <c r="M84" s="334">
        <v>0</v>
      </c>
      <c r="N84" s="334">
        <v>0</v>
      </c>
      <c r="O84" s="340">
        <f t="shared" si="17"/>
        <v>1</v>
      </c>
      <c r="P84" s="209"/>
      <c r="Q84" s="209"/>
      <c r="R84" s="209"/>
      <c r="S84" s="209"/>
      <c r="T84" s="209"/>
      <c r="U84" s="209"/>
      <c r="V84" s="324"/>
      <c r="W84" s="209"/>
      <c r="X84" s="209"/>
      <c r="Y84" s="243"/>
      <c r="Z84" s="243"/>
      <c r="AA84" s="243"/>
      <c r="AB84" s="243"/>
      <c r="AC84" s="243"/>
      <c r="AD84" s="292"/>
      <c r="AE84" s="292"/>
      <c r="AF84" s="281"/>
      <c r="AG84" s="281"/>
      <c r="AI84" s="281"/>
      <c r="AP84" s="281"/>
      <c r="AQ84" s="281"/>
      <c r="AR84" s="281"/>
      <c r="AS84" s="281"/>
    </row>
    <row r="85" spans="1:45" s="212" customFormat="1" ht="14.5" customHeight="1" x14ac:dyDescent="0.3">
      <c r="A85" s="295"/>
      <c r="B85" s="295" t="s">
        <v>772</v>
      </c>
      <c r="C85" s="333">
        <v>0</v>
      </c>
      <c r="D85" s="333">
        <v>0</v>
      </c>
      <c r="E85" s="333">
        <v>0</v>
      </c>
      <c r="F85" s="333">
        <v>3</v>
      </c>
      <c r="G85" s="333">
        <v>0</v>
      </c>
      <c r="H85" s="333">
        <v>0</v>
      </c>
      <c r="I85" s="333">
        <v>0</v>
      </c>
      <c r="J85" s="333">
        <v>0</v>
      </c>
      <c r="K85" s="333">
        <v>0</v>
      </c>
      <c r="L85" s="334">
        <v>0</v>
      </c>
      <c r="M85" s="334">
        <v>0</v>
      </c>
      <c r="N85" s="334">
        <v>0</v>
      </c>
      <c r="O85" s="340">
        <f t="shared" si="17"/>
        <v>3</v>
      </c>
      <c r="P85" s="209"/>
      <c r="Q85" s="209"/>
      <c r="R85" s="209"/>
      <c r="S85" s="209"/>
      <c r="T85" s="209"/>
      <c r="U85" s="209"/>
      <c r="V85" s="324"/>
      <c r="W85" s="209"/>
      <c r="X85" s="209"/>
      <c r="Y85" s="243"/>
      <c r="Z85" s="243"/>
      <c r="AA85" s="243"/>
      <c r="AB85" s="243"/>
      <c r="AC85" s="243"/>
      <c r="AD85" s="292"/>
      <c r="AE85" s="292"/>
      <c r="AF85" s="281"/>
      <c r="AG85" s="281"/>
      <c r="AI85" s="281"/>
      <c r="AP85" s="281"/>
      <c r="AQ85" s="281"/>
      <c r="AR85" s="281"/>
      <c r="AS85" s="281"/>
    </row>
    <row r="86" spans="1:45" s="212" customFormat="1" ht="12" x14ac:dyDescent="0.3">
      <c r="A86" s="299"/>
      <c r="E86" s="209"/>
      <c r="F86" s="209"/>
      <c r="G86" s="209"/>
      <c r="Q86" s="209"/>
      <c r="R86" s="226"/>
      <c r="S86" s="226"/>
      <c r="T86" s="252"/>
      <c r="U86" s="252"/>
      <c r="V86" s="341"/>
      <c r="W86" s="226"/>
      <c r="X86" s="252"/>
      <c r="Y86" s="252"/>
      <c r="Z86" s="226"/>
      <c r="AA86" s="226"/>
      <c r="AB86" s="226"/>
      <c r="AC86" s="276"/>
      <c r="AD86" s="276"/>
      <c r="AE86" s="276"/>
      <c r="AF86" s="276"/>
      <c r="AQ86" s="281"/>
      <c r="AS86" s="281"/>
    </row>
    <row r="87" spans="1:45" s="209" customFormat="1" ht="18" customHeight="1" x14ac:dyDescent="0.3">
      <c r="A87" s="342"/>
      <c r="B87" s="343"/>
      <c r="C87" s="343"/>
      <c r="D87" s="343"/>
      <c r="E87" s="343"/>
      <c r="F87" s="343"/>
      <c r="G87" s="343"/>
      <c r="H87" s="343"/>
      <c r="I87" s="343"/>
      <c r="J87" s="343"/>
      <c r="K87" s="343"/>
      <c r="L87" s="343"/>
      <c r="M87" s="343"/>
      <c r="N87" s="343"/>
      <c r="O87" s="343"/>
      <c r="P87" s="343"/>
      <c r="Q87" s="343"/>
      <c r="R87" s="343"/>
      <c r="S87" s="343"/>
      <c r="T87" s="343"/>
      <c r="U87" s="343"/>
      <c r="V87" s="344"/>
      <c r="W87" s="226"/>
      <c r="X87" s="226"/>
      <c r="Y87" s="226"/>
      <c r="Z87" s="226"/>
    </row>
    <row r="88" spans="1:45" s="212" customFormat="1" ht="12" x14ac:dyDescent="0.3">
      <c r="A88" s="299"/>
      <c r="F88" s="209"/>
      <c r="G88" s="209"/>
      <c r="H88" s="209"/>
      <c r="K88" s="209"/>
      <c r="L88" s="226"/>
      <c r="M88" s="226"/>
      <c r="N88" s="226"/>
      <c r="O88" s="226"/>
      <c r="P88" s="226"/>
      <c r="Q88" s="226"/>
      <c r="R88" s="226"/>
      <c r="S88" s="226"/>
      <c r="T88" s="226"/>
      <c r="U88" s="226"/>
      <c r="V88" s="298"/>
      <c r="W88" s="276"/>
      <c r="X88" s="276"/>
      <c r="Y88" s="276"/>
      <c r="Z88" s="276"/>
    </row>
    <row r="89" spans="1:45" s="212" customFormat="1" ht="23.25" customHeight="1" x14ac:dyDescent="0.3">
      <c r="A89" s="345" t="s">
        <v>790</v>
      </c>
      <c r="B89" s="346"/>
      <c r="C89" s="346"/>
      <c r="D89" s="346"/>
      <c r="E89" s="346"/>
      <c r="F89" s="346"/>
      <c r="G89" s="346"/>
      <c r="H89" s="346"/>
      <c r="I89" s="346"/>
      <c r="J89" s="346"/>
      <c r="K89" s="346"/>
      <c r="L89" s="346"/>
      <c r="M89" s="346"/>
      <c r="N89" s="346"/>
      <c r="O89" s="226"/>
      <c r="P89" s="226"/>
      <c r="Q89" s="323"/>
      <c r="R89" s="323"/>
      <c r="S89" s="323"/>
      <c r="T89" s="323"/>
      <c r="U89" s="323"/>
      <c r="V89" s="347"/>
      <c r="W89" s="277"/>
      <c r="X89" s="277"/>
      <c r="Y89" s="277"/>
      <c r="Z89" s="277"/>
      <c r="AA89" s="280"/>
      <c r="AB89" s="280"/>
    </row>
    <row r="90" spans="1:45" s="212" customFormat="1" ht="22.5" customHeight="1" x14ac:dyDescent="0.3">
      <c r="A90" s="237" t="s">
        <v>756</v>
      </c>
      <c r="B90" s="237" t="s">
        <v>757</v>
      </c>
      <c r="C90" s="237" t="s">
        <v>758</v>
      </c>
      <c r="D90" s="237" t="s">
        <v>759</v>
      </c>
      <c r="E90" s="237" t="s">
        <v>760</v>
      </c>
      <c r="F90" s="237" t="s">
        <v>761</v>
      </c>
      <c r="G90" s="237" t="s">
        <v>762</v>
      </c>
      <c r="H90" s="237" t="s">
        <v>763</v>
      </c>
      <c r="I90" s="237" t="s">
        <v>764</v>
      </c>
      <c r="J90" s="237" t="s">
        <v>765</v>
      </c>
      <c r="K90" s="237" t="s">
        <v>766</v>
      </c>
      <c r="L90" s="237" t="s">
        <v>767</v>
      </c>
      <c r="M90" s="237" t="s">
        <v>768</v>
      </c>
      <c r="N90" s="237" t="s">
        <v>791</v>
      </c>
      <c r="O90" s="226"/>
      <c r="P90" s="323"/>
      <c r="Q90" s="323"/>
      <c r="R90" s="323"/>
      <c r="S90" s="323"/>
      <c r="T90" s="323"/>
      <c r="U90" s="323"/>
      <c r="V90" s="347"/>
      <c r="W90" s="277"/>
      <c r="X90" s="277"/>
      <c r="Y90" s="277"/>
      <c r="Z90" s="277"/>
      <c r="AA90" s="280"/>
      <c r="AB90" s="280"/>
      <c r="AC90" s="280"/>
      <c r="AD90" s="280"/>
      <c r="AE90" s="280"/>
      <c r="AF90" s="280"/>
    </row>
    <row r="91" spans="1:45" s="212" customFormat="1" ht="12" x14ac:dyDescent="0.3">
      <c r="A91" s="348" t="s">
        <v>792</v>
      </c>
      <c r="B91" s="349">
        <v>24436.2580645161</v>
      </c>
      <c r="C91" s="350">
        <v>24411.166666666701</v>
      </c>
      <c r="D91" s="351">
        <v>24365.419354838701</v>
      </c>
      <c r="E91" s="350">
        <v>24686.451612903202</v>
      </c>
      <c r="F91" s="351">
        <v>22451.75</v>
      </c>
      <c r="G91" s="350">
        <v>0</v>
      </c>
      <c r="H91" s="350">
        <v>0</v>
      </c>
      <c r="I91" s="351">
        <v>0</v>
      </c>
      <c r="J91" s="350">
        <v>0</v>
      </c>
      <c r="K91" s="351">
        <v>0</v>
      </c>
      <c r="L91" s="351">
        <v>0</v>
      </c>
      <c r="M91" s="350">
        <v>0</v>
      </c>
      <c r="N91" s="351">
        <v>24351.7633587786</v>
      </c>
      <c r="O91" s="352"/>
      <c r="P91" s="353"/>
      <c r="Q91" s="353"/>
      <c r="R91" s="353"/>
      <c r="S91" s="353"/>
      <c r="T91" s="353"/>
      <c r="U91" s="353"/>
      <c r="V91" s="354"/>
      <c r="W91" s="355"/>
      <c r="X91" s="355"/>
      <c r="Y91" s="355"/>
      <c r="Z91" s="355"/>
      <c r="AA91" s="356"/>
      <c r="AB91" s="356"/>
    </row>
    <row r="92" spans="1:45" s="212" customFormat="1" ht="12" x14ac:dyDescent="0.3">
      <c r="A92" s="357" t="s">
        <v>769</v>
      </c>
      <c r="B92" s="296">
        <v>1346.6451612903199</v>
      </c>
      <c r="C92" s="358">
        <v>1336.5333333333299</v>
      </c>
      <c r="D92" s="358">
        <v>1273.5161290322601</v>
      </c>
      <c r="E92" s="358">
        <v>1321.96774193548</v>
      </c>
      <c r="F92" s="358">
        <v>1257.75</v>
      </c>
      <c r="G92" s="358">
        <v>0</v>
      </c>
      <c r="H92" s="358">
        <v>0</v>
      </c>
      <c r="I92" s="358">
        <v>0</v>
      </c>
      <c r="J92" s="358">
        <v>0</v>
      </c>
      <c r="K92" s="358">
        <v>0</v>
      </c>
      <c r="L92" s="358">
        <v>0</v>
      </c>
      <c r="M92" s="358">
        <v>0</v>
      </c>
      <c r="N92" s="358">
        <v>1315.7557251908399</v>
      </c>
      <c r="O92" s="226"/>
      <c r="P92" s="353"/>
      <c r="Q92" s="353"/>
      <c r="R92" s="353"/>
      <c r="S92" s="353"/>
      <c r="T92" s="353"/>
      <c r="U92" s="252"/>
      <c r="V92" s="354"/>
      <c r="W92" s="355"/>
      <c r="X92" s="355"/>
      <c r="Y92" s="355"/>
      <c r="Z92" s="355"/>
      <c r="AA92" s="356"/>
      <c r="AB92" s="356"/>
      <c r="AC92" s="356"/>
      <c r="AD92" s="356"/>
      <c r="AE92" s="356"/>
      <c r="AF92" s="356"/>
      <c r="AG92" s="356"/>
    </row>
    <row r="93" spans="1:45" s="212" customFormat="1" ht="12" x14ac:dyDescent="0.3">
      <c r="A93" s="359" t="s">
        <v>770</v>
      </c>
      <c r="B93" s="296">
        <v>735.19354838709705</v>
      </c>
      <c r="C93" s="358">
        <v>717.46666666666704</v>
      </c>
      <c r="D93" s="358">
        <v>681.48387096774195</v>
      </c>
      <c r="E93" s="358">
        <v>657.74193548387098</v>
      </c>
      <c r="F93" s="358">
        <v>610</v>
      </c>
      <c r="G93" s="358">
        <v>0</v>
      </c>
      <c r="H93" s="358">
        <v>0</v>
      </c>
      <c r="I93" s="358">
        <v>0</v>
      </c>
      <c r="J93" s="358">
        <v>0</v>
      </c>
      <c r="K93" s="358">
        <v>0</v>
      </c>
      <c r="L93" s="358">
        <v>0</v>
      </c>
      <c r="M93" s="358">
        <v>0</v>
      </c>
      <c r="N93" s="358">
        <v>692.45038167938901</v>
      </c>
      <c r="O93" s="226"/>
      <c r="P93" s="323"/>
      <c r="Q93" s="323"/>
      <c r="R93" s="323"/>
      <c r="S93" s="323"/>
      <c r="T93" s="323"/>
      <c r="U93" s="323"/>
      <c r="V93" s="347"/>
      <c r="W93" s="277"/>
      <c r="X93" s="277"/>
      <c r="Y93" s="277"/>
      <c r="Z93" s="277"/>
      <c r="AA93" s="356"/>
      <c r="AB93" s="356"/>
      <c r="AC93" s="356"/>
      <c r="AG93" s="356"/>
    </row>
    <row r="94" spans="1:45" s="361" customFormat="1" ht="12" x14ac:dyDescent="0.3">
      <c r="A94" s="359" t="s">
        <v>772</v>
      </c>
      <c r="B94" s="296">
        <v>22354.419354838701</v>
      </c>
      <c r="C94" s="358">
        <v>22357.166666666701</v>
      </c>
      <c r="D94" s="358">
        <v>22410.419354838701</v>
      </c>
      <c r="E94" s="358">
        <v>22706.7419354839</v>
      </c>
      <c r="F94" s="358">
        <v>20584</v>
      </c>
      <c r="G94" s="358">
        <v>0</v>
      </c>
      <c r="H94" s="358">
        <v>0</v>
      </c>
      <c r="I94" s="358">
        <v>0</v>
      </c>
      <c r="J94" s="358">
        <v>0</v>
      </c>
      <c r="K94" s="358">
        <v>0</v>
      </c>
      <c r="L94" s="358">
        <v>0</v>
      </c>
      <c r="M94" s="358">
        <v>0</v>
      </c>
      <c r="N94" s="358">
        <v>22343.557251908402</v>
      </c>
      <c r="O94" s="353"/>
      <c r="P94" s="353"/>
      <c r="Q94" s="353"/>
      <c r="R94" s="353"/>
      <c r="S94" s="353"/>
      <c r="T94" s="353"/>
      <c r="U94" s="353"/>
      <c r="V94" s="354"/>
      <c r="W94" s="360"/>
      <c r="X94" s="360"/>
      <c r="Y94" s="360"/>
      <c r="Z94" s="360"/>
      <c r="AA94" s="360"/>
      <c r="AB94" s="360"/>
      <c r="AC94" s="360"/>
      <c r="AD94" s="360"/>
      <c r="AE94" s="360"/>
      <c r="AF94" s="360"/>
      <c r="AG94" s="360"/>
    </row>
    <row r="95" spans="1:45" s="212" customFormat="1" ht="12" x14ac:dyDescent="0.3">
      <c r="A95" s="348" t="s">
        <v>793</v>
      </c>
      <c r="B95" s="349">
        <v>14280.322580645199</v>
      </c>
      <c r="C95" s="350">
        <v>14590.5666666667</v>
      </c>
      <c r="D95" s="351">
        <v>14788.7419354839</v>
      </c>
      <c r="E95" s="350">
        <v>15534.8387096774</v>
      </c>
      <c r="F95" s="351">
        <v>19175.5</v>
      </c>
      <c r="G95" s="350">
        <v>0</v>
      </c>
      <c r="H95" s="350">
        <v>0</v>
      </c>
      <c r="I95" s="351">
        <v>0</v>
      </c>
      <c r="J95" s="350">
        <v>0</v>
      </c>
      <c r="K95" s="351">
        <v>0</v>
      </c>
      <c r="L95" s="351">
        <v>0</v>
      </c>
      <c r="M95" s="350">
        <v>0</v>
      </c>
      <c r="N95" s="351">
        <v>15067.4961832061</v>
      </c>
      <c r="O95" s="226"/>
      <c r="P95" s="353"/>
      <c r="Q95" s="353"/>
      <c r="R95" s="353"/>
      <c r="S95" s="353"/>
      <c r="T95" s="353"/>
      <c r="U95" s="353"/>
      <c r="V95" s="354"/>
      <c r="W95" s="356"/>
      <c r="X95" s="356"/>
      <c r="Y95" s="356"/>
      <c r="Z95" s="356"/>
      <c r="AA95" s="356"/>
      <c r="AB95" s="356"/>
      <c r="AC95" s="356"/>
      <c r="AD95" s="356"/>
      <c r="AE95" s="356"/>
      <c r="AF95" s="356"/>
      <c r="AG95" s="356"/>
    </row>
    <row r="96" spans="1:45" s="212" customFormat="1" ht="12" x14ac:dyDescent="0.3">
      <c r="A96" s="357" t="s">
        <v>769</v>
      </c>
      <c r="B96" s="296">
        <v>9201.8709677419392</v>
      </c>
      <c r="C96" s="358">
        <v>9317.1333333333296</v>
      </c>
      <c r="D96" s="358">
        <v>9343</v>
      </c>
      <c r="E96" s="358">
        <v>9592.0645161290304</v>
      </c>
      <c r="F96" s="358">
        <v>10693.25</v>
      </c>
      <c r="G96" s="358">
        <v>0</v>
      </c>
      <c r="H96" s="358">
        <v>0</v>
      </c>
      <c r="I96" s="358">
        <v>0</v>
      </c>
      <c r="J96" s="358">
        <v>0</v>
      </c>
      <c r="K96" s="358">
        <v>0</v>
      </c>
      <c r="L96" s="358">
        <v>0</v>
      </c>
      <c r="M96" s="358">
        <v>0</v>
      </c>
      <c r="N96" s="358">
        <v>9445.0763358778604</v>
      </c>
      <c r="O96" s="226"/>
      <c r="P96" s="353"/>
      <c r="Q96" s="353"/>
      <c r="R96" s="353"/>
      <c r="S96" s="353"/>
      <c r="T96" s="353"/>
      <c r="U96" s="353"/>
      <c r="V96" s="354"/>
      <c r="W96" s="356"/>
      <c r="X96" s="356"/>
      <c r="Y96" s="356"/>
      <c r="Z96" s="356"/>
      <c r="AA96" s="356"/>
      <c r="AB96" s="356"/>
      <c r="AC96" s="281"/>
      <c r="AD96" s="356"/>
      <c r="AE96" s="356"/>
      <c r="AF96" s="356"/>
      <c r="AG96" s="356"/>
    </row>
    <row r="97" spans="1:34" s="212" customFormat="1" ht="12" x14ac:dyDescent="0.3">
      <c r="A97" s="359" t="s">
        <v>770</v>
      </c>
      <c r="B97" s="296">
        <v>4190.22580645161</v>
      </c>
      <c r="C97" s="358">
        <v>4371.3333333333303</v>
      </c>
      <c r="D97" s="358">
        <v>4533.0322580645197</v>
      </c>
      <c r="E97" s="358">
        <v>4855.5161290322603</v>
      </c>
      <c r="F97" s="358">
        <v>5941.5</v>
      </c>
      <c r="G97" s="358">
        <v>0</v>
      </c>
      <c r="H97" s="358">
        <v>0</v>
      </c>
      <c r="I97" s="358">
        <v>0</v>
      </c>
      <c r="J97" s="358">
        <v>0</v>
      </c>
      <c r="K97" s="358">
        <v>0</v>
      </c>
      <c r="L97" s="358">
        <v>0</v>
      </c>
      <c r="M97" s="358">
        <v>0</v>
      </c>
      <c r="N97" s="358">
        <v>4577.2061068702296</v>
      </c>
      <c r="O97" s="226"/>
      <c r="P97" s="353"/>
      <c r="Q97" s="353"/>
      <c r="R97" s="353"/>
      <c r="S97" s="353"/>
      <c r="T97" s="252"/>
      <c r="U97" s="353"/>
      <c r="V97" s="354"/>
      <c r="W97" s="356"/>
      <c r="X97" s="356"/>
      <c r="Y97" s="356"/>
      <c r="Z97" s="356"/>
      <c r="AA97" s="356"/>
      <c r="AB97" s="356"/>
      <c r="AC97" s="356"/>
      <c r="AD97" s="356"/>
      <c r="AE97" s="356"/>
      <c r="AF97" s="356"/>
      <c r="AG97" s="356"/>
    </row>
    <row r="98" spans="1:34" s="212" customFormat="1" ht="12" x14ac:dyDescent="0.3">
      <c r="A98" s="359" t="s">
        <v>772</v>
      </c>
      <c r="B98" s="358">
        <v>888.22580645161304</v>
      </c>
      <c r="C98" s="358">
        <v>902.1</v>
      </c>
      <c r="D98" s="358">
        <v>912.70967741935499</v>
      </c>
      <c r="E98" s="358">
        <v>1087.2580645161299</v>
      </c>
      <c r="F98" s="358">
        <v>2540.75</v>
      </c>
      <c r="G98" s="358">
        <v>0</v>
      </c>
      <c r="H98" s="358">
        <v>0</v>
      </c>
      <c r="I98" s="358">
        <v>0</v>
      </c>
      <c r="J98" s="358">
        <v>0</v>
      </c>
      <c r="K98" s="358">
        <v>0</v>
      </c>
      <c r="L98" s="358">
        <v>0</v>
      </c>
      <c r="M98" s="358">
        <v>0</v>
      </c>
      <c r="N98" s="358">
        <v>1045.2137404580201</v>
      </c>
      <c r="O98" s="226"/>
      <c r="P98" s="353"/>
      <c r="Q98" s="353"/>
      <c r="R98" s="353"/>
      <c r="S98" s="353"/>
      <c r="T98" s="353"/>
      <c r="U98" s="353"/>
      <c r="V98" s="354"/>
      <c r="W98" s="356"/>
      <c r="X98" s="356"/>
      <c r="Y98" s="356"/>
      <c r="Z98" s="281"/>
      <c r="AA98" s="356"/>
      <c r="AB98" s="356"/>
      <c r="AC98" s="356"/>
      <c r="AD98" s="356"/>
      <c r="AG98" s="356"/>
    </row>
    <row r="99" spans="1:34" s="212" customFormat="1" ht="12" x14ac:dyDescent="0.3">
      <c r="A99" s="348" t="s">
        <v>794</v>
      </c>
      <c r="B99" s="349">
        <v>38716.580645161303</v>
      </c>
      <c r="C99" s="350">
        <v>39001.733333333301</v>
      </c>
      <c r="D99" s="351">
        <v>39154.161290322598</v>
      </c>
      <c r="E99" s="350">
        <v>40221.2903225806</v>
      </c>
      <c r="F99" s="351">
        <v>41627.25</v>
      </c>
      <c r="G99" s="350">
        <v>0</v>
      </c>
      <c r="H99" s="350">
        <v>0</v>
      </c>
      <c r="I99" s="351">
        <v>0</v>
      </c>
      <c r="J99" s="350">
        <v>0</v>
      </c>
      <c r="K99" s="351">
        <v>0</v>
      </c>
      <c r="L99" s="351">
        <v>0</v>
      </c>
      <c r="M99" s="350">
        <v>0</v>
      </c>
      <c r="N99" s="351">
        <v>39419.259541984698</v>
      </c>
      <c r="O99" s="226"/>
      <c r="P99" s="353"/>
      <c r="Q99" s="353"/>
      <c r="R99" s="353"/>
      <c r="S99" s="353"/>
      <c r="T99" s="353"/>
      <c r="U99" s="353"/>
      <c r="V99" s="354"/>
      <c r="W99" s="356"/>
      <c r="X99" s="356"/>
      <c r="Y99" s="356"/>
      <c r="Z99" s="356"/>
      <c r="AA99" s="356"/>
      <c r="AB99" s="356"/>
      <c r="AC99" s="356"/>
      <c r="AD99" s="356"/>
      <c r="AG99" s="356"/>
    </row>
    <row r="100" spans="1:34" s="212" customFormat="1" ht="12" x14ac:dyDescent="0.3">
      <c r="A100" s="357" t="s">
        <v>769</v>
      </c>
      <c r="B100" s="296">
        <v>10548.516129032299</v>
      </c>
      <c r="C100" s="358">
        <v>10653.666666666701</v>
      </c>
      <c r="D100" s="358">
        <v>10616.516129032299</v>
      </c>
      <c r="E100" s="358">
        <v>10914.032258064501</v>
      </c>
      <c r="F100" s="358">
        <v>11951</v>
      </c>
      <c r="G100" s="358">
        <v>0</v>
      </c>
      <c r="H100" s="358">
        <v>0</v>
      </c>
      <c r="I100" s="358">
        <v>0</v>
      </c>
      <c r="J100" s="358">
        <v>0</v>
      </c>
      <c r="K100" s="358">
        <v>0</v>
      </c>
      <c r="L100" s="358">
        <v>0</v>
      </c>
      <c r="M100" s="358">
        <v>0</v>
      </c>
      <c r="N100" s="358">
        <v>10760.832061068701</v>
      </c>
      <c r="O100" s="226"/>
      <c r="P100" s="353"/>
      <c r="Q100" s="353"/>
      <c r="R100" s="356"/>
      <c r="S100" s="353"/>
      <c r="T100" s="353"/>
      <c r="U100" s="353"/>
      <c r="V100" s="354"/>
      <c r="W100" s="356"/>
      <c r="X100" s="356"/>
      <c r="Y100" s="356"/>
      <c r="Z100" s="356"/>
      <c r="AA100" s="356"/>
      <c r="AB100" s="356"/>
    </row>
    <row r="101" spans="1:34" s="212" customFormat="1" ht="12" x14ac:dyDescent="0.3">
      <c r="A101" s="359" t="s">
        <v>770</v>
      </c>
      <c r="B101" s="296">
        <v>4925.4193548387102</v>
      </c>
      <c r="C101" s="358">
        <v>5088.8</v>
      </c>
      <c r="D101" s="358">
        <v>5214.5161290322603</v>
      </c>
      <c r="E101" s="358">
        <v>5513.2580645161297</v>
      </c>
      <c r="F101" s="358">
        <v>6551.5</v>
      </c>
      <c r="G101" s="358">
        <v>0</v>
      </c>
      <c r="H101" s="358">
        <v>0</v>
      </c>
      <c r="I101" s="358">
        <v>0</v>
      </c>
      <c r="J101" s="358">
        <v>0</v>
      </c>
      <c r="K101" s="358">
        <v>0</v>
      </c>
      <c r="L101" s="358">
        <v>0</v>
      </c>
      <c r="M101" s="358">
        <v>0</v>
      </c>
      <c r="N101" s="358">
        <v>5269.65648854962</v>
      </c>
      <c r="O101" s="226"/>
      <c r="P101" s="353"/>
      <c r="Q101" s="353"/>
      <c r="R101" s="252"/>
      <c r="S101" s="353"/>
      <c r="T101" s="353"/>
      <c r="U101" s="353"/>
      <c r="V101" s="354"/>
      <c r="W101" s="356"/>
      <c r="X101" s="356"/>
      <c r="Y101" s="356"/>
      <c r="Z101" s="356"/>
      <c r="AA101" s="356"/>
      <c r="AB101" s="356"/>
    </row>
    <row r="102" spans="1:34" s="212" customFormat="1" ht="12" x14ac:dyDescent="0.3">
      <c r="A102" s="359" t="s">
        <v>772</v>
      </c>
      <c r="B102" s="296">
        <v>23242.6451612903</v>
      </c>
      <c r="C102" s="358">
        <v>23259.266666666699</v>
      </c>
      <c r="D102" s="358">
        <v>23323.129032258101</v>
      </c>
      <c r="E102" s="358">
        <v>23794</v>
      </c>
      <c r="F102" s="358">
        <v>23124.75</v>
      </c>
      <c r="G102" s="358">
        <v>0</v>
      </c>
      <c r="H102" s="358">
        <v>0</v>
      </c>
      <c r="I102" s="358">
        <v>0</v>
      </c>
      <c r="J102" s="358">
        <v>0</v>
      </c>
      <c r="K102" s="358">
        <v>0</v>
      </c>
      <c r="L102" s="358">
        <v>0</v>
      </c>
      <c r="M102" s="358">
        <v>0</v>
      </c>
      <c r="N102" s="358">
        <v>23388.770992366401</v>
      </c>
      <c r="O102" s="226"/>
      <c r="P102" s="353"/>
      <c r="Q102" s="353"/>
      <c r="R102" s="252"/>
      <c r="S102" s="252"/>
      <c r="T102" s="353"/>
      <c r="U102" s="353"/>
      <c r="V102" s="354"/>
      <c r="W102" s="356"/>
      <c r="X102" s="356"/>
      <c r="Y102" s="356"/>
      <c r="Z102" s="356"/>
      <c r="AA102" s="356"/>
      <c r="AB102" s="356"/>
    </row>
    <row r="103" spans="1:34" s="212" customFormat="1" ht="12" x14ac:dyDescent="0.3">
      <c r="A103" s="299"/>
      <c r="F103" s="209"/>
      <c r="G103" s="209"/>
      <c r="H103" s="209"/>
      <c r="I103" s="209"/>
      <c r="J103" s="209"/>
      <c r="K103" s="209"/>
      <c r="L103" s="226"/>
      <c r="M103" s="226"/>
      <c r="N103" s="226"/>
      <c r="O103" s="226"/>
      <c r="P103" s="353"/>
      <c r="Q103" s="353"/>
      <c r="R103" s="353"/>
      <c r="S103" s="252"/>
      <c r="T103" s="353"/>
      <c r="U103" s="353"/>
      <c r="V103" s="354"/>
      <c r="W103" s="356"/>
      <c r="X103" s="356"/>
      <c r="Y103" s="356"/>
      <c r="Z103" s="356"/>
      <c r="AA103" s="356"/>
      <c r="AB103" s="356"/>
    </row>
    <row r="104" spans="1:34" s="212" customFormat="1" ht="12" customHeight="1" x14ac:dyDescent="0.3">
      <c r="A104" s="362"/>
      <c r="B104" s="343"/>
      <c r="C104" s="343"/>
      <c r="D104" s="343"/>
      <c r="E104" s="343"/>
      <c r="F104" s="343"/>
      <c r="G104" s="343"/>
      <c r="H104" s="343"/>
      <c r="I104" s="343"/>
      <c r="J104" s="343"/>
      <c r="K104" s="343"/>
      <c r="L104" s="343"/>
      <c r="M104" s="343"/>
      <c r="N104" s="343"/>
      <c r="O104" s="343"/>
      <c r="P104" s="343"/>
      <c r="Q104" s="343"/>
      <c r="R104" s="343"/>
      <c r="S104" s="343"/>
      <c r="T104" s="343"/>
      <c r="U104" s="343"/>
      <c r="V104" s="363"/>
    </row>
    <row r="105" spans="1:34" s="212" customFormat="1" ht="12" x14ac:dyDescent="0.3">
      <c r="A105" s="299"/>
      <c r="F105" s="209"/>
      <c r="G105" s="209"/>
      <c r="H105" s="209"/>
      <c r="I105" s="209"/>
      <c r="J105" s="209"/>
      <c r="K105" s="209"/>
      <c r="L105" s="226"/>
      <c r="M105" s="226"/>
      <c r="N105" s="226"/>
      <c r="O105" s="226"/>
      <c r="P105" s="226"/>
      <c r="Q105" s="226"/>
      <c r="R105" s="226"/>
      <c r="S105" s="226"/>
      <c r="T105" s="226"/>
      <c r="U105" s="226"/>
      <c r="V105" s="298"/>
      <c r="AA105" s="280"/>
      <c r="AB105" s="280"/>
      <c r="AC105" s="280"/>
      <c r="AD105" s="280"/>
      <c r="AE105" s="280"/>
      <c r="AF105" s="280"/>
      <c r="AG105" s="280"/>
    </row>
    <row r="106" spans="1:34" s="212" customFormat="1" ht="24.75" customHeight="1" x14ac:dyDescent="0.3">
      <c r="A106" s="345" t="s">
        <v>795</v>
      </c>
      <c r="B106" s="346"/>
      <c r="C106" s="346"/>
      <c r="D106" s="346"/>
      <c r="E106" s="346"/>
      <c r="F106" s="346"/>
      <c r="G106" s="346"/>
      <c r="H106" s="346"/>
      <c r="I106" s="346"/>
      <c r="J106" s="346"/>
      <c r="K106" s="346"/>
      <c r="L106" s="346"/>
      <c r="M106" s="346"/>
      <c r="N106" s="346"/>
      <c r="O106" s="226"/>
      <c r="P106" s="226"/>
      <c r="Q106" s="323"/>
      <c r="R106" s="323"/>
      <c r="S106" s="323"/>
      <c r="T106" s="323"/>
      <c r="U106" s="323"/>
      <c r="V106" s="347"/>
      <c r="W106" s="280"/>
      <c r="X106" s="280"/>
      <c r="Y106" s="280"/>
      <c r="Z106" s="280"/>
      <c r="AA106" s="280"/>
      <c r="AB106" s="280"/>
    </row>
    <row r="107" spans="1:34" s="212" customFormat="1" ht="12" x14ac:dyDescent="0.3">
      <c r="A107" s="237" t="s">
        <v>756</v>
      </c>
      <c r="B107" s="237" t="s">
        <v>757</v>
      </c>
      <c r="C107" s="237" t="s">
        <v>758</v>
      </c>
      <c r="D107" s="237" t="s">
        <v>759</v>
      </c>
      <c r="E107" s="237" t="s">
        <v>760</v>
      </c>
      <c r="F107" s="237" t="s">
        <v>761</v>
      </c>
      <c r="G107" s="237" t="s">
        <v>762</v>
      </c>
      <c r="H107" s="237" t="s">
        <v>763</v>
      </c>
      <c r="I107" s="237" t="s">
        <v>764</v>
      </c>
      <c r="J107" s="237" t="s">
        <v>765</v>
      </c>
      <c r="K107" s="237" t="s">
        <v>766</v>
      </c>
      <c r="L107" s="237" t="s">
        <v>767</v>
      </c>
      <c r="M107" s="237" t="s">
        <v>768</v>
      </c>
      <c r="N107" s="237" t="s">
        <v>791</v>
      </c>
      <c r="O107" s="226"/>
      <c r="P107" s="323"/>
      <c r="Q107" s="323"/>
      <c r="R107" s="323"/>
      <c r="S107" s="323"/>
      <c r="T107" s="323"/>
      <c r="U107" s="323"/>
      <c r="V107" s="347"/>
      <c r="W107" s="280"/>
      <c r="X107" s="280"/>
      <c r="Y107" s="280"/>
      <c r="Z107" s="280"/>
      <c r="AA107" s="280"/>
      <c r="AB107" s="280"/>
      <c r="AC107" s="356"/>
      <c r="AD107" s="356"/>
      <c r="AE107" s="356"/>
      <c r="AF107" s="356"/>
      <c r="AG107" s="356"/>
      <c r="AH107" s="356"/>
    </row>
    <row r="108" spans="1:34" s="212" customFormat="1" ht="12.75" customHeight="1" x14ac:dyDescent="0.3">
      <c r="A108" s="348" t="s">
        <v>792</v>
      </c>
      <c r="B108" s="364">
        <v>44.291821431074403</v>
      </c>
      <c r="C108" s="365">
        <v>48.1210650296238</v>
      </c>
      <c r="D108" s="366">
        <v>46.829271883972602</v>
      </c>
      <c r="E108" s="365">
        <v>52.601983829290702</v>
      </c>
      <c r="F108" s="366">
        <v>62.614691151919899</v>
      </c>
      <c r="G108" s="365">
        <v>0</v>
      </c>
      <c r="H108" s="365">
        <v>0</v>
      </c>
      <c r="I108" s="366">
        <v>0</v>
      </c>
      <c r="J108" s="365">
        <v>0</v>
      </c>
      <c r="K108" s="366">
        <v>0</v>
      </c>
      <c r="L108" s="366">
        <v>0</v>
      </c>
      <c r="M108" s="365">
        <v>0</v>
      </c>
      <c r="N108" s="366">
        <v>48.560445359084</v>
      </c>
      <c r="O108" s="226"/>
      <c r="P108" s="226"/>
      <c r="Q108" s="323"/>
      <c r="R108" s="323"/>
      <c r="S108" s="323"/>
      <c r="T108" s="323"/>
      <c r="U108" s="323"/>
      <c r="V108" s="347"/>
      <c r="W108" s="280"/>
      <c r="X108" s="280"/>
      <c r="Y108" s="280"/>
      <c r="Z108" s="280"/>
      <c r="AA108" s="280"/>
      <c r="AB108" s="280"/>
      <c r="AC108" s="356"/>
      <c r="AD108" s="356"/>
      <c r="AE108" s="356"/>
      <c r="AF108" s="356"/>
      <c r="AG108" s="356"/>
      <c r="AH108" s="356"/>
    </row>
    <row r="109" spans="1:34" s="212" customFormat="1" ht="12" x14ac:dyDescent="0.3">
      <c r="A109" s="357" t="s">
        <v>769</v>
      </c>
      <c r="B109" s="367">
        <v>39.011976047904199</v>
      </c>
      <c r="C109" s="368">
        <v>42.710604558969301</v>
      </c>
      <c r="D109" s="368">
        <v>38.136174636174601</v>
      </c>
      <c r="E109" s="368">
        <v>38.675734494015202</v>
      </c>
      <c r="F109" s="368">
        <v>42.776729559748397</v>
      </c>
      <c r="G109" s="368">
        <v>0</v>
      </c>
      <c r="H109" s="368">
        <v>0</v>
      </c>
      <c r="I109" s="368">
        <v>0</v>
      </c>
      <c r="J109" s="368">
        <v>0</v>
      </c>
      <c r="K109" s="368">
        <v>0</v>
      </c>
      <c r="L109" s="368">
        <v>0</v>
      </c>
      <c r="M109" s="368">
        <v>0</v>
      </c>
      <c r="N109" s="368">
        <v>39.909263657957197</v>
      </c>
      <c r="O109" s="226"/>
      <c r="P109" s="226"/>
      <c r="Q109" s="226"/>
      <c r="R109" s="323"/>
      <c r="S109" s="323"/>
      <c r="T109" s="323"/>
      <c r="U109" s="323"/>
      <c r="V109" s="347"/>
      <c r="W109" s="280"/>
      <c r="X109" s="280"/>
      <c r="Y109" s="280"/>
      <c r="Z109" s="280"/>
      <c r="AA109" s="356"/>
      <c r="AB109" s="356"/>
      <c r="AC109" s="281"/>
      <c r="AD109" s="356"/>
      <c r="AE109" s="356"/>
      <c r="AF109" s="356"/>
      <c r="AH109" s="356"/>
    </row>
    <row r="110" spans="1:34" s="212" customFormat="1" ht="12" x14ac:dyDescent="0.3">
      <c r="A110" s="359" t="s">
        <v>770</v>
      </c>
      <c r="B110" s="367">
        <v>55.56</v>
      </c>
      <c r="C110" s="368">
        <v>61.7089337175792</v>
      </c>
      <c r="D110" s="368">
        <v>64.196428571428598</v>
      </c>
      <c r="E110" s="368">
        <v>64.849112426035504</v>
      </c>
      <c r="F110" s="368">
        <v>71.795275590551199</v>
      </c>
      <c r="G110" s="368">
        <v>0</v>
      </c>
      <c r="H110" s="368">
        <v>0</v>
      </c>
      <c r="I110" s="368">
        <v>0</v>
      </c>
      <c r="J110" s="368">
        <v>0</v>
      </c>
      <c r="K110" s="368">
        <v>0</v>
      </c>
      <c r="L110" s="368">
        <v>0</v>
      </c>
      <c r="M110" s="368">
        <v>0</v>
      </c>
      <c r="N110" s="368">
        <v>62.2816808929744</v>
      </c>
      <c r="O110" s="226"/>
      <c r="P110" s="226"/>
      <c r="Q110" s="323"/>
      <c r="R110" s="323"/>
      <c r="S110" s="323"/>
      <c r="T110" s="323"/>
      <c r="U110" s="323"/>
      <c r="V110" s="347"/>
      <c r="W110" s="280"/>
      <c r="X110" s="280"/>
      <c r="AA110" s="356"/>
      <c r="AB110" s="356"/>
      <c r="AC110" s="356"/>
      <c r="AD110" s="356"/>
      <c r="AE110" s="356"/>
      <c r="AF110" s="356"/>
      <c r="AG110" s="356"/>
      <c r="AH110" s="356"/>
    </row>
    <row r="111" spans="1:34" s="212" customFormat="1" ht="12" x14ac:dyDescent="0.3">
      <c r="A111" s="359" t="s">
        <v>772</v>
      </c>
      <c r="B111" s="367">
        <v>44.374418243872199</v>
      </c>
      <c r="C111" s="368">
        <v>48.179878289733701</v>
      </c>
      <c r="D111" s="368">
        <v>47.035002035002002</v>
      </c>
      <c r="E111" s="368">
        <v>53.408193668528902</v>
      </c>
      <c r="F111" s="368">
        <v>64.631372549019602</v>
      </c>
      <c r="G111" s="368">
        <v>0</v>
      </c>
      <c r="H111" s="368">
        <v>0</v>
      </c>
      <c r="I111" s="368">
        <v>0</v>
      </c>
      <c r="J111" s="368">
        <v>0</v>
      </c>
      <c r="K111" s="368">
        <v>0</v>
      </c>
      <c r="L111" s="368">
        <v>0</v>
      </c>
      <c r="M111" s="368">
        <v>0</v>
      </c>
      <c r="N111" s="368">
        <v>48.8641236306729</v>
      </c>
      <c r="O111" s="226"/>
      <c r="P111" s="323"/>
      <c r="Q111" s="323"/>
      <c r="R111" s="323"/>
      <c r="S111" s="323"/>
      <c r="T111" s="323"/>
      <c r="U111" s="323"/>
      <c r="V111" s="347"/>
      <c r="W111" s="280"/>
      <c r="X111" s="280"/>
      <c r="Y111" s="280"/>
      <c r="Z111" s="280"/>
    </row>
    <row r="112" spans="1:34" s="212" customFormat="1" ht="12" x14ac:dyDescent="0.3">
      <c r="A112" s="348" t="s">
        <v>793</v>
      </c>
      <c r="B112" s="364">
        <v>51.415174658820597</v>
      </c>
      <c r="C112" s="365">
        <v>50.689627870150403</v>
      </c>
      <c r="D112" s="366">
        <v>52.770426464727002</v>
      </c>
      <c r="E112" s="365">
        <v>51.055589123867101</v>
      </c>
      <c r="F112" s="366">
        <v>41.149421694279503</v>
      </c>
      <c r="G112" s="365">
        <v>0</v>
      </c>
      <c r="H112" s="365">
        <v>0</v>
      </c>
      <c r="I112" s="366">
        <v>0</v>
      </c>
      <c r="J112" s="365">
        <v>0</v>
      </c>
      <c r="K112" s="366">
        <v>0</v>
      </c>
      <c r="L112" s="366">
        <v>0</v>
      </c>
      <c r="M112" s="365">
        <v>0</v>
      </c>
      <c r="N112" s="366">
        <v>50.515072614708103</v>
      </c>
      <c r="O112" s="226"/>
      <c r="P112" s="323"/>
      <c r="Q112" s="323"/>
      <c r="R112" s="353"/>
      <c r="S112" s="353"/>
      <c r="T112" s="353"/>
      <c r="U112" s="353"/>
      <c r="V112" s="298"/>
      <c r="Z112" s="280"/>
      <c r="AA112" s="280"/>
      <c r="AB112" s="280"/>
      <c r="AC112" s="280"/>
      <c r="AD112" s="280"/>
      <c r="AE112" s="280"/>
      <c r="AF112" s="280"/>
    </row>
    <row r="113" spans="1:33" s="212" customFormat="1" ht="12" x14ac:dyDescent="0.3">
      <c r="A113" s="357" t="s">
        <v>769</v>
      </c>
      <c r="B113" s="367">
        <v>54.925340272217802</v>
      </c>
      <c r="C113" s="368">
        <v>50.825732217573197</v>
      </c>
      <c r="D113" s="368">
        <v>55.013279932546403</v>
      </c>
      <c r="E113" s="368">
        <v>53.139080686525901</v>
      </c>
      <c r="F113" s="368">
        <v>46.039488320356</v>
      </c>
      <c r="G113" s="368">
        <v>0</v>
      </c>
      <c r="H113" s="368">
        <v>0</v>
      </c>
      <c r="I113" s="368">
        <v>0</v>
      </c>
      <c r="J113" s="368">
        <v>0</v>
      </c>
      <c r="K113" s="368">
        <v>0</v>
      </c>
      <c r="L113" s="368">
        <v>0</v>
      </c>
      <c r="M113" s="368">
        <v>0</v>
      </c>
      <c r="N113" s="368">
        <v>52.858184878664602</v>
      </c>
      <c r="O113" s="226"/>
      <c r="P113" s="323"/>
      <c r="Q113" s="323"/>
      <c r="R113" s="323"/>
      <c r="S113" s="323"/>
      <c r="T113" s="323"/>
      <c r="U113" s="353"/>
      <c r="V113" s="347"/>
      <c r="W113" s="280"/>
      <c r="X113" s="280"/>
      <c r="Y113" s="280"/>
      <c r="Z113" s="280"/>
      <c r="AA113" s="280"/>
      <c r="AB113" s="280"/>
      <c r="AC113" s="280"/>
    </row>
    <row r="114" spans="1:33" s="212" customFormat="1" ht="12" customHeight="1" x14ac:dyDescent="0.3">
      <c r="A114" s="359" t="s">
        <v>770</v>
      </c>
      <c r="B114" s="367">
        <v>49.151702786377697</v>
      </c>
      <c r="C114" s="368">
        <v>52.924299065420598</v>
      </c>
      <c r="D114" s="368">
        <v>49.987821380243602</v>
      </c>
      <c r="E114" s="368">
        <v>52.730867346938801</v>
      </c>
      <c r="F114" s="368">
        <v>44.433526011560701</v>
      </c>
      <c r="G114" s="368">
        <v>0</v>
      </c>
      <c r="H114" s="368">
        <v>0</v>
      </c>
      <c r="I114" s="368">
        <v>0</v>
      </c>
      <c r="J114" s="368">
        <v>0</v>
      </c>
      <c r="K114" s="368">
        <v>0</v>
      </c>
      <c r="L114" s="368">
        <v>0</v>
      </c>
      <c r="M114" s="368">
        <v>0</v>
      </c>
      <c r="N114" s="368">
        <v>50.602033553635003</v>
      </c>
      <c r="O114" s="226"/>
      <c r="P114" s="323"/>
      <c r="Q114" s="323"/>
      <c r="R114" s="353"/>
      <c r="S114" s="353"/>
      <c r="T114" s="353"/>
      <c r="U114" s="353"/>
      <c r="V114" s="347"/>
      <c r="W114" s="280"/>
      <c r="X114" s="280"/>
      <c r="Y114" s="280"/>
      <c r="Z114" s="280"/>
      <c r="AA114" s="280"/>
      <c r="AB114" s="280"/>
    </row>
    <row r="115" spans="1:33" s="212" customFormat="1" ht="12" x14ac:dyDescent="0.3">
      <c r="A115" s="359" t="s">
        <v>772</v>
      </c>
      <c r="B115" s="367">
        <v>34.402739726027399</v>
      </c>
      <c r="C115" s="368">
        <v>42.433130699088103</v>
      </c>
      <c r="D115" s="368">
        <v>44.871024734982299</v>
      </c>
      <c r="E115" s="368">
        <v>34.074941451990597</v>
      </c>
      <c r="F115" s="368">
        <v>19.445895522388099</v>
      </c>
      <c r="G115" s="368">
        <v>0</v>
      </c>
      <c r="H115" s="368">
        <v>0</v>
      </c>
      <c r="I115" s="368">
        <v>0</v>
      </c>
      <c r="J115" s="368">
        <v>0</v>
      </c>
      <c r="K115" s="368">
        <v>0</v>
      </c>
      <c r="L115" s="368">
        <v>0</v>
      </c>
      <c r="M115" s="368">
        <v>0</v>
      </c>
      <c r="N115" s="368">
        <v>35.273624401913899</v>
      </c>
      <c r="O115" s="226"/>
      <c r="P115" s="323"/>
      <c r="Q115" s="323"/>
      <c r="R115" s="323"/>
      <c r="S115" s="323"/>
      <c r="T115" s="323"/>
      <c r="U115" s="323"/>
      <c r="V115" s="347"/>
      <c r="W115" s="280"/>
      <c r="X115" s="280"/>
      <c r="Y115" s="280"/>
      <c r="Z115" s="280"/>
      <c r="AA115" s="280"/>
      <c r="AB115" s="280"/>
    </row>
    <row r="116" spans="1:33" s="212" customFormat="1" ht="12" x14ac:dyDescent="0.3">
      <c r="A116" s="348" t="s">
        <v>794</v>
      </c>
      <c r="B116" s="364">
        <v>46.8481757728253</v>
      </c>
      <c r="C116" s="365">
        <v>49.022745170704603</v>
      </c>
      <c r="D116" s="366">
        <v>48.947655139744199</v>
      </c>
      <c r="E116" s="365">
        <v>51.970747829518601</v>
      </c>
      <c r="F116" s="366">
        <v>51.528576041330297</v>
      </c>
      <c r="G116" s="365">
        <v>0</v>
      </c>
      <c r="H116" s="365">
        <v>0</v>
      </c>
      <c r="I116" s="366">
        <v>0</v>
      </c>
      <c r="J116" s="365">
        <v>0</v>
      </c>
      <c r="K116" s="366">
        <v>0</v>
      </c>
      <c r="L116" s="366">
        <v>0</v>
      </c>
      <c r="M116" s="365">
        <v>0</v>
      </c>
      <c r="N116" s="366">
        <v>49.299500103917097</v>
      </c>
      <c r="O116" s="226"/>
      <c r="P116" s="226"/>
      <c r="Q116" s="226"/>
      <c r="R116" s="226"/>
      <c r="S116" s="226"/>
      <c r="T116" s="226"/>
      <c r="U116" s="226"/>
      <c r="V116" s="298"/>
    </row>
    <row r="117" spans="1:33" s="212" customFormat="1" ht="12" x14ac:dyDescent="0.3">
      <c r="A117" s="357" t="s">
        <v>769</v>
      </c>
      <c r="B117" s="367">
        <v>52.266922307435799</v>
      </c>
      <c r="C117" s="368">
        <v>49.411297287959897</v>
      </c>
      <c r="D117" s="368">
        <v>52.167893445495999</v>
      </c>
      <c r="E117" s="368">
        <v>50.919338677354702</v>
      </c>
      <c r="F117" s="368">
        <v>45.549149338374299</v>
      </c>
      <c r="G117" s="368">
        <v>0</v>
      </c>
      <c r="H117" s="368">
        <v>0</v>
      </c>
      <c r="I117" s="368">
        <v>0</v>
      </c>
      <c r="J117" s="368">
        <v>0</v>
      </c>
      <c r="K117" s="368">
        <v>0</v>
      </c>
      <c r="L117" s="368">
        <v>0</v>
      </c>
      <c r="M117" s="368">
        <v>0</v>
      </c>
      <c r="N117" s="368">
        <v>50.728444739617899</v>
      </c>
      <c r="O117" s="226"/>
      <c r="P117" s="226"/>
      <c r="Q117" s="226"/>
      <c r="R117" s="226"/>
      <c r="S117" s="226"/>
      <c r="T117" s="226"/>
      <c r="U117" s="226"/>
      <c r="V117" s="298"/>
    </row>
    <row r="118" spans="1:33" s="212" customFormat="1" ht="12" x14ac:dyDescent="0.3">
      <c r="A118" s="359" t="s">
        <v>770</v>
      </c>
      <c r="B118" s="367">
        <v>50.063353566009098</v>
      </c>
      <c r="C118" s="368">
        <v>54.149979895456397</v>
      </c>
      <c r="D118" s="368">
        <v>51.857814336075201</v>
      </c>
      <c r="E118" s="368">
        <v>54.253531598513</v>
      </c>
      <c r="F118" s="368">
        <v>47.9364919354839</v>
      </c>
      <c r="G118" s="368">
        <v>0</v>
      </c>
      <c r="H118" s="368">
        <v>0</v>
      </c>
      <c r="I118" s="368">
        <v>0</v>
      </c>
      <c r="J118" s="368">
        <v>0</v>
      </c>
      <c r="K118" s="368">
        <v>0</v>
      </c>
      <c r="L118" s="368">
        <v>0</v>
      </c>
      <c r="M118" s="368">
        <v>0</v>
      </c>
      <c r="N118" s="368">
        <v>52.168163409050898</v>
      </c>
      <c r="O118" s="226"/>
      <c r="P118" s="226"/>
      <c r="Q118" s="226"/>
      <c r="R118" s="226"/>
      <c r="S118" s="226"/>
      <c r="T118" s="226"/>
      <c r="U118" s="226"/>
      <c r="V118" s="298"/>
    </row>
    <row r="119" spans="1:33" s="212" customFormat="1" ht="12" x14ac:dyDescent="0.3">
      <c r="A119" s="359" t="s">
        <v>772</v>
      </c>
      <c r="B119" s="367">
        <v>43.840038173542801</v>
      </c>
      <c r="C119" s="368">
        <v>47.895800465780198</v>
      </c>
      <c r="D119" s="368">
        <v>46.9396934090732</v>
      </c>
      <c r="E119" s="368">
        <v>51.984129722270097</v>
      </c>
      <c r="F119" s="368">
        <v>56.783214517174301</v>
      </c>
      <c r="G119" s="368">
        <v>0</v>
      </c>
      <c r="H119" s="368">
        <v>0</v>
      </c>
      <c r="I119" s="368">
        <v>0</v>
      </c>
      <c r="J119" s="368">
        <v>0</v>
      </c>
      <c r="K119" s="368">
        <v>0</v>
      </c>
      <c r="L119" s="368">
        <v>0</v>
      </c>
      <c r="M119" s="368">
        <v>0</v>
      </c>
      <c r="N119" s="368">
        <v>48.029689336075201</v>
      </c>
      <c r="O119" s="226"/>
      <c r="P119" s="226"/>
      <c r="Q119" s="226"/>
      <c r="R119" s="226"/>
      <c r="S119" s="226"/>
      <c r="T119" s="226"/>
      <c r="U119" s="226"/>
      <c r="V119" s="298"/>
    </row>
    <row r="120" spans="1:33" s="212" customFormat="1" ht="12" x14ac:dyDescent="0.3">
      <c r="A120" s="299"/>
      <c r="F120" s="209"/>
      <c r="G120" s="209"/>
      <c r="H120" s="209"/>
      <c r="I120" s="209"/>
      <c r="J120" s="209"/>
      <c r="K120" s="209"/>
      <c r="L120" s="226"/>
      <c r="M120" s="226"/>
      <c r="N120" s="226"/>
      <c r="O120" s="226"/>
      <c r="P120" s="226"/>
      <c r="Q120" s="226"/>
      <c r="R120" s="226"/>
      <c r="S120" s="226"/>
      <c r="T120" s="226"/>
      <c r="U120" s="226"/>
      <c r="V120" s="298"/>
    </row>
    <row r="121" spans="1:33" s="212" customFormat="1" ht="12" x14ac:dyDescent="0.3">
      <c r="A121" s="362"/>
      <c r="B121" s="343"/>
      <c r="C121" s="343"/>
      <c r="D121" s="343"/>
      <c r="E121" s="343"/>
      <c r="F121" s="343"/>
      <c r="G121" s="343"/>
      <c r="H121" s="343"/>
      <c r="I121" s="343"/>
      <c r="J121" s="343"/>
      <c r="K121" s="343"/>
      <c r="L121" s="343"/>
      <c r="M121" s="343"/>
      <c r="N121" s="343"/>
      <c r="O121" s="343"/>
      <c r="P121" s="343"/>
      <c r="Q121" s="343"/>
      <c r="R121" s="343"/>
      <c r="S121" s="343"/>
      <c r="T121" s="343"/>
      <c r="U121" s="343"/>
      <c r="V121" s="363"/>
    </row>
    <row r="122" spans="1:33" s="212" customFormat="1" ht="12" x14ac:dyDescent="0.3">
      <c r="A122" s="299"/>
      <c r="F122" s="209"/>
      <c r="G122" s="209"/>
      <c r="H122" s="209"/>
      <c r="I122" s="209"/>
      <c r="J122" s="209"/>
      <c r="K122" s="209"/>
      <c r="L122" s="226"/>
      <c r="M122" s="226"/>
      <c r="N122" s="226"/>
      <c r="O122" s="226"/>
      <c r="P122" s="226"/>
      <c r="Q122" s="226"/>
      <c r="R122" s="226"/>
      <c r="S122" s="323"/>
      <c r="T122" s="323"/>
      <c r="U122" s="323"/>
      <c r="V122" s="347"/>
    </row>
    <row r="123" spans="1:33" s="209" customFormat="1" ht="24.75" customHeight="1" x14ac:dyDescent="0.3">
      <c r="A123" s="369" t="s">
        <v>796</v>
      </c>
      <c r="B123" s="273"/>
      <c r="C123" s="273"/>
      <c r="D123" s="273"/>
      <c r="E123" s="273"/>
      <c r="F123" s="273"/>
      <c r="G123" s="273"/>
      <c r="H123" s="273"/>
      <c r="I123" s="273"/>
      <c r="J123" s="273"/>
      <c r="K123" s="273"/>
      <c r="L123" s="273"/>
      <c r="M123" s="273"/>
      <c r="N123" s="273"/>
      <c r="O123" s="226"/>
      <c r="P123" s="323"/>
      <c r="Q123" s="323"/>
      <c r="R123" s="323"/>
      <c r="S123" s="323"/>
      <c r="T123" s="323"/>
      <c r="U123" s="323"/>
      <c r="V123" s="347"/>
      <c r="W123" s="308"/>
      <c r="X123" s="308"/>
      <c r="Y123" s="308"/>
      <c r="Z123" s="308"/>
      <c r="AA123" s="308"/>
      <c r="AB123" s="308"/>
    </row>
    <row r="124" spans="1:33" s="212" customFormat="1" ht="12" x14ac:dyDescent="0.3">
      <c r="A124" s="236" t="s">
        <v>776</v>
      </c>
      <c r="B124" s="237" t="s">
        <v>757</v>
      </c>
      <c r="C124" s="237" t="s">
        <v>758</v>
      </c>
      <c r="D124" s="237" t="s">
        <v>759</v>
      </c>
      <c r="E124" s="237" t="s">
        <v>760</v>
      </c>
      <c r="F124" s="237" t="s">
        <v>761</v>
      </c>
      <c r="G124" s="237" t="s">
        <v>762</v>
      </c>
      <c r="H124" s="237" t="s">
        <v>763</v>
      </c>
      <c r="I124" s="237" t="s">
        <v>764</v>
      </c>
      <c r="J124" s="237" t="s">
        <v>765</v>
      </c>
      <c r="K124" s="237" t="s">
        <v>766</v>
      </c>
      <c r="L124" s="237" t="s">
        <v>767</v>
      </c>
      <c r="M124" s="237" t="s">
        <v>768</v>
      </c>
      <c r="N124" s="237" t="s">
        <v>791</v>
      </c>
      <c r="O124" s="226"/>
      <c r="P124" s="353"/>
      <c r="Q124" s="323"/>
      <c r="R124" s="323"/>
      <c r="S124" s="323"/>
      <c r="T124" s="323"/>
      <c r="U124" s="323"/>
      <c r="V124" s="347"/>
      <c r="W124" s="280"/>
      <c r="X124" s="280"/>
      <c r="Y124" s="280"/>
      <c r="Z124" s="280"/>
      <c r="AA124" s="280"/>
      <c r="AB124" s="280"/>
      <c r="AC124" s="280"/>
      <c r="AD124" s="280"/>
      <c r="AE124" s="280"/>
      <c r="AF124" s="280"/>
    </row>
    <row r="125" spans="1:33" s="212" customFormat="1" ht="12.75" customHeight="1" thickBot="1" x14ac:dyDescent="0.35">
      <c r="A125" s="244" t="s">
        <v>19</v>
      </c>
      <c r="B125" s="349">
        <v>38716.580645161303</v>
      </c>
      <c r="C125" s="350">
        <v>39001.733333333301</v>
      </c>
      <c r="D125" s="351">
        <v>39154.161290322598</v>
      </c>
      <c r="E125" s="350">
        <v>40221.2903225806</v>
      </c>
      <c r="F125" s="351">
        <v>41627.25</v>
      </c>
      <c r="G125" s="350">
        <v>0</v>
      </c>
      <c r="H125" s="350">
        <v>0</v>
      </c>
      <c r="I125" s="351">
        <v>0</v>
      </c>
      <c r="J125" s="350">
        <v>0</v>
      </c>
      <c r="K125" s="351">
        <v>0</v>
      </c>
      <c r="L125" s="351">
        <v>0</v>
      </c>
      <c r="M125" s="350">
        <v>0</v>
      </c>
      <c r="N125" s="349">
        <v>39419.259541984698</v>
      </c>
      <c r="O125" s="226"/>
      <c r="P125" s="353"/>
      <c r="Q125" s="353"/>
      <c r="R125" s="353"/>
      <c r="S125" s="353"/>
      <c r="T125" s="252"/>
      <c r="U125" s="353"/>
      <c r="V125" s="354"/>
      <c r="W125" s="356"/>
      <c r="X125" s="356"/>
      <c r="Y125" s="356"/>
      <c r="Z125" s="356"/>
      <c r="AA125" s="356"/>
      <c r="AB125" s="356"/>
    </row>
    <row r="126" spans="1:33" s="212" customFormat="1" ht="12.5" thickTop="1" x14ac:dyDescent="0.3">
      <c r="A126" s="262" t="s">
        <v>742</v>
      </c>
      <c r="B126" s="296">
        <v>38716.580645161303</v>
      </c>
      <c r="C126" s="358">
        <v>39001.733333333301</v>
      </c>
      <c r="D126" s="358">
        <v>39154.161290322598</v>
      </c>
      <c r="E126" s="358">
        <v>40221.2903225806</v>
      </c>
      <c r="F126" s="358">
        <v>41627.25</v>
      </c>
      <c r="G126" s="358">
        <v>0</v>
      </c>
      <c r="H126" s="358">
        <v>0</v>
      </c>
      <c r="I126" s="358">
        <v>0</v>
      </c>
      <c r="J126" s="358">
        <v>0</v>
      </c>
      <c r="K126" s="358">
        <v>0</v>
      </c>
      <c r="L126" s="358">
        <v>0</v>
      </c>
      <c r="M126" s="358">
        <v>0</v>
      </c>
      <c r="N126" s="296">
        <v>39419.259541984698</v>
      </c>
      <c r="O126" s="226"/>
      <c r="P126" s="353"/>
      <c r="Q126" s="353"/>
      <c r="R126" s="353"/>
      <c r="S126" s="353"/>
      <c r="T126" s="353"/>
      <c r="U126" s="353"/>
      <c r="V126" s="354"/>
      <c r="W126" s="356"/>
      <c r="X126" s="356"/>
      <c r="Y126" s="356"/>
      <c r="Z126" s="356"/>
      <c r="AA126" s="280"/>
      <c r="AB126" s="356"/>
      <c r="AF126" s="356"/>
      <c r="AG126" s="356"/>
    </row>
    <row r="127" spans="1:33" s="371" customFormat="1" ht="23.25" customHeight="1" x14ac:dyDescent="0.3">
      <c r="A127" s="299"/>
      <c r="B127" s="212"/>
      <c r="C127" s="212"/>
      <c r="D127" s="212"/>
      <c r="E127" s="212"/>
      <c r="F127" s="209"/>
      <c r="G127" s="209"/>
      <c r="H127" s="209"/>
      <c r="I127" s="209"/>
      <c r="J127" s="209"/>
      <c r="K127" s="209"/>
      <c r="L127" s="226"/>
      <c r="M127" s="226"/>
      <c r="N127" s="226"/>
      <c r="O127" s="226"/>
      <c r="P127" s="353"/>
      <c r="Q127" s="353"/>
      <c r="R127" s="353"/>
      <c r="S127" s="353"/>
      <c r="T127" s="353"/>
      <c r="U127" s="353"/>
      <c r="V127" s="354"/>
      <c r="W127" s="370"/>
      <c r="X127" s="370"/>
      <c r="Y127" s="370"/>
      <c r="Z127" s="370"/>
      <c r="AA127" s="370"/>
      <c r="AB127" s="370"/>
      <c r="AC127" s="370"/>
      <c r="AD127" s="370"/>
      <c r="AE127" s="370"/>
      <c r="AF127" s="370"/>
      <c r="AG127" s="370"/>
    </row>
    <row r="128" spans="1:33" s="212" customFormat="1" ht="12.75" customHeight="1" x14ac:dyDescent="0.3">
      <c r="A128" s="369" t="s">
        <v>797</v>
      </c>
      <c r="B128" s="273"/>
      <c r="C128" s="273"/>
      <c r="D128" s="273"/>
      <c r="E128" s="273"/>
      <c r="F128" s="273"/>
      <c r="G128" s="273"/>
      <c r="H128" s="273"/>
      <c r="I128" s="273"/>
      <c r="J128" s="273"/>
      <c r="K128" s="273"/>
      <c r="L128" s="273"/>
      <c r="M128" s="273"/>
      <c r="N128" s="273"/>
      <c r="O128" s="226"/>
      <c r="P128" s="226"/>
      <c r="Q128" s="353"/>
      <c r="R128" s="353"/>
      <c r="S128" s="323"/>
      <c r="T128" s="323"/>
      <c r="U128" s="323"/>
      <c r="V128" s="354"/>
      <c r="W128" s="356"/>
      <c r="X128" s="356"/>
      <c r="Y128" s="356"/>
      <c r="Z128" s="356"/>
      <c r="AA128" s="356"/>
    </row>
    <row r="129" spans="1:32" s="212" customFormat="1" ht="12.75" customHeight="1" x14ac:dyDescent="0.3">
      <c r="A129" s="236" t="s">
        <v>776</v>
      </c>
      <c r="B129" s="237" t="s">
        <v>757</v>
      </c>
      <c r="C129" s="237" t="s">
        <v>758</v>
      </c>
      <c r="D129" s="237" t="s">
        <v>759</v>
      </c>
      <c r="E129" s="237" t="s">
        <v>760</v>
      </c>
      <c r="F129" s="237" t="s">
        <v>761</v>
      </c>
      <c r="G129" s="237" t="s">
        <v>762</v>
      </c>
      <c r="H129" s="237" t="s">
        <v>763</v>
      </c>
      <c r="I129" s="237" t="s">
        <v>764</v>
      </c>
      <c r="J129" s="237" t="s">
        <v>765</v>
      </c>
      <c r="K129" s="237" t="s">
        <v>766</v>
      </c>
      <c r="L129" s="237" t="s">
        <v>767</v>
      </c>
      <c r="M129" s="237" t="s">
        <v>768</v>
      </c>
      <c r="N129" s="237" t="s">
        <v>791</v>
      </c>
      <c r="O129" s="226"/>
      <c r="P129" s="323"/>
      <c r="Q129" s="323"/>
      <c r="R129" s="323"/>
      <c r="S129" s="323"/>
      <c r="T129" s="323"/>
      <c r="U129" s="323"/>
      <c r="V129" s="347"/>
      <c r="W129" s="280"/>
      <c r="X129" s="280"/>
      <c r="Y129" s="280"/>
      <c r="Z129" s="280"/>
      <c r="AA129" s="280"/>
      <c r="AB129" s="280"/>
      <c r="AC129" s="280"/>
      <c r="AD129" s="280"/>
      <c r="AE129" s="280"/>
      <c r="AF129" s="280"/>
    </row>
    <row r="130" spans="1:32" s="209" customFormat="1" ht="14.25" customHeight="1" thickBot="1" x14ac:dyDescent="0.35">
      <c r="A130" s="244" t="s">
        <v>19</v>
      </c>
      <c r="B130" s="364">
        <v>46.8481757728253</v>
      </c>
      <c r="C130" s="365">
        <v>49.022745170704603</v>
      </c>
      <c r="D130" s="366">
        <v>48.947655139744199</v>
      </c>
      <c r="E130" s="365">
        <v>51.970747829518601</v>
      </c>
      <c r="F130" s="366">
        <v>51.528576041330297</v>
      </c>
      <c r="G130" s="365">
        <v>0</v>
      </c>
      <c r="H130" s="365">
        <v>0</v>
      </c>
      <c r="I130" s="366">
        <v>0</v>
      </c>
      <c r="J130" s="365">
        <v>0</v>
      </c>
      <c r="K130" s="366">
        <v>0</v>
      </c>
      <c r="L130" s="366">
        <v>0</v>
      </c>
      <c r="M130" s="365">
        <v>0</v>
      </c>
      <c r="N130" s="366">
        <v>49.299500103917097</v>
      </c>
      <c r="P130" s="308"/>
      <c r="Q130" s="308"/>
      <c r="R130" s="308"/>
      <c r="S130" s="308"/>
      <c r="T130" s="308"/>
      <c r="U130" s="308"/>
      <c r="V130" s="372"/>
      <c r="W130" s="308"/>
      <c r="X130" s="308"/>
      <c r="Y130" s="308"/>
      <c r="Z130" s="308"/>
      <c r="AA130" s="373"/>
      <c r="AB130" s="308"/>
    </row>
    <row r="131" spans="1:32" s="212" customFormat="1" ht="12.75" customHeight="1" thickTop="1" x14ac:dyDescent="0.3">
      <c r="A131" s="262" t="s">
        <v>742</v>
      </c>
      <c r="B131" s="367">
        <v>46.8481757728253</v>
      </c>
      <c r="C131" s="368">
        <v>49.022745170704603</v>
      </c>
      <c r="D131" s="368">
        <v>48.947655139744199</v>
      </c>
      <c r="E131" s="368">
        <v>51.970747829518601</v>
      </c>
      <c r="F131" s="368">
        <v>51.528576041330297</v>
      </c>
      <c r="G131" s="368">
        <v>0</v>
      </c>
      <c r="H131" s="368">
        <v>0</v>
      </c>
      <c r="I131" s="368">
        <v>0</v>
      </c>
      <c r="J131" s="368">
        <v>0</v>
      </c>
      <c r="K131" s="368">
        <v>0</v>
      </c>
      <c r="L131" s="368">
        <v>0</v>
      </c>
      <c r="M131" s="368">
        <v>0</v>
      </c>
      <c r="N131" s="368">
        <v>49.299500103917097</v>
      </c>
      <c r="O131" s="226"/>
      <c r="P131" s="226"/>
      <c r="Q131" s="226"/>
      <c r="R131" s="323"/>
      <c r="S131" s="323"/>
      <c r="T131" s="323"/>
      <c r="U131" s="323"/>
      <c r="V131" s="374"/>
      <c r="W131" s="280"/>
      <c r="X131" s="280"/>
      <c r="Y131" s="280"/>
      <c r="Z131" s="280"/>
      <c r="AA131" s="280"/>
      <c r="AB131" s="280"/>
      <c r="AC131" s="280"/>
    </row>
    <row r="132" spans="1:32" s="212" customFormat="1" ht="12.75" customHeight="1" x14ac:dyDescent="0.3">
      <c r="A132" s="267"/>
      <c r="B132" s="375"/>
      <c r="C132" s="375"/>
      <c r="D132" s="375"/>
      <c r="E132" s="375"/>
      <c r="F132" s="375"/>
      <c r="G132" s="375"/>
      <c r="H132" s="375"/>
      <c r="I132" s="375"/>
      <c r="J132" s="375"/>
      <c r="K132" s="375"/>
      <c r="L132" s="375"/>
      <c r="M132" s="375"/>
      <c r="N132" s="375"/>
      <c r="O132" s="226"/>
      <c r="P132" s="226"/>
      <c r="Q132" s="226"/>
      <c r="R132" s="226"/>
      <c r="S132" s="226"/>
      <c r="T132" s="226"/>
      <c r="U132" s="226"/>
      <c r="V132" s="376"/>
    </row>
    <row r="133" spans="1:32" s="212" customFormat="1" ht="12" x14ac:dyDescent="0.3">
      <c r="A133" s="369" t="s">
        <v>798</v>
      </c>
      <c r="B133" s="273"/>
      <c r="C133" s="273"/>
      <c r="D133" s="273"/>
      <c r="E133" s="273"/>
      <c r="F133" s="273"/>
      <c r="G133" s="273"/>
      <c r="H133" s="273"/>
      <c r="I133" s="273"/>
      <c r="J133" s="273"/>
      <c r="K133" s="273"/>
      <c r="L133" s="273"/>
      <c r="M133" s="273"/>
      <c r="N133" s="273"/>
      <c r="O133" s="226"/>
      <c r="P133" s="226"/>
      <c r="Q133" s="226"/>
      <c r="R133" s="323"/>
      <c r="S133" s="323"/>
      <c r="T133" s="323"/>
      <c r="U133" s="323"/>
      <c r="V133" s="374"/>
      <c r="W133" s="280"/>
      <c r="X133" s="280"/>
      <c r="Y133" s="280"/>
      <c r="Z133" s="280"/>
      <c r="AA133" s="280"/>
      <c r="AB133" s="280"/>
      <c r="AC133" s="280"/>
    </row>
    <row r="134" spans="1:32" s="212" customFormat="1" ht="12" x14ac:dyDescent="0.3">
      <c r="A134" s="236" t="s">
        <v>799</v>
      </c>
      <c r="B134" s="237" t="s">
        <v>757</v>
      </c>
      <c r="C134" s="237" t="s">
        <v>758</v>
      </c>
      <c r="D134" s="237" t="s">
        <v>759</v>
      </c>
      <c r="E134" s="237" t="s">
        <v>760</v>
      </c>
      <c r="F134" s="237" t="s">
        <v>761</v>
      </c>
      <c r="G134" s="237" t="s">
        <v>762</v>
      </c>
      <c r="H134" s="237" t="s">
        <v>763</v>
      </c>
      <c r="I134" s="237" t="s">
        <v>764</v>
      </c>
      <c r="J134" s="237" t="s">
        <v>765</v>
      </c>
      <c r="K134" s="237" t="s">
        <v>766</v>
      </c>
      <c r="L134" s="237" t="s">
        <v>767</v>
      </c>
      <c r="M134" s="237" t="s">
        <v>768</v>
      </c>
      <c r="N134" s="237" t="s">
        <v>791</v>
      </c>
      <c r="O134" s="226"/>
      <c r="P134" s="226"/>
      <c r="Q134" s="226"/>
      <c r="R134" s="323"/>
      <c r="S134" s="323"/>
      <c r="T134" s="323"/>
      <c r="U134" s="323"/>
      <c r="V134" s="374"/>
      <c r="W134" s="280"/>
      <c r="X134" s="280"/>
      <c r="Y134" s="280"/>
      <c r="Z134" s="280"/>
      <c r="AA134" s="280"/>
      <c r="AB134" s="280"/>
      <c r="AC134" s="280"/>
    </row>
    <row r="135" spans="1:32" ht="15" thickBot="1" x14ac:dyDescent="0.4">
      <c r="A135" s="244" t="s">
        <v>19</v>
      </c>
      <c r="B135" s="364">
        <v>46.8481757728253</v>
      </c>
      <c r="C135" s="365">
        <v>49.022745170704603</v>
      </c>
      <c r="D135" s="366">
        <v>48.947655139744199</v>
      </c>
      <c r="E135" s="365">
        <v>51.970747829518601</v>
      </c>
      <c r="F135" s="366">
        <v>51.528576041330297</v>
      </c>
      <c r="G135" s="365">
        <v>0</v>
      </c>
      <c r="H135" s="365">
        <v>0</v>
      </c>
      <c r="I135" s="366">
        <v>0</v>
      </c>
      <c r="J135" s="365">
        <v>0</v>
      </c>
      <c r="K135" s="366">
        <v>0</v>
      </c>
      <c r="L135" s="366">
        <v>0</v>
      </c>
      <c r="M135" s="365">
        <v>0</v>
      </c>
      <c r="N135" s="366">
        <v>49.299500103917097</v>
      </c>
      <c r="V135" s="376"/>
    </row>
    <row r="136" spans="1:32" ht="15" thickTop="1" x14ac:dyDescent="0.35">
      <c r="A136" s="253" t="s">
        <v>615</v>
      </c>
      <c r="B136" s="367">
        <v>44.291821431074403</v>
      </c>
      <c r="C136" s="368">
        <v>48.1210650296238</v>
      </c>
      <c r="D136" s="368">
        <v>46.827075971731396</v>
      </c>
      <c r="E136" s="368">
        <v>52.601983829290702</v>
      </c>
      <c r="F136" s="368">
        <v>62.614691151919899</v>
      </c>
      <c r="G136" s="368">
        <v>0</v>
      </c>
      <c r="H136" s="368">
        <v>0</v>
      </c>
      <c r="I136" s="368">
        <v>0</v>
      </c>
      <c r="J136" s="368">
        <v>0</v>
      </c>
      <c r="K136" s="368">
        <v>0</v>
      </c>
      <c r="L136" s="368">
        <v>0</v>
      </c>
      <c r="M136" s="368">
        <v>0</v>
      </c>
      <c r="N136" s="368">
        <v>48.559890245189401</v>
      </c>
      <c r="V136" s="376"/>
    </row>
    <row r="137" spans="1:32" x14ac:dyDescent="0.35">
      <c r="A137" s="262" t="s">
        <v>634</v>
      </c>
      <c r="B137" s="367">
        <v>51.415174658820597</v>
      </c>
      <c r="C137" s="368">
        <v>50.689627870150403</v>
      </c>
      <c r="D137" s="368">
        <v>52.775179378155698</v>
      </c>
      <c r="E137" s="368">
        <v>51.055589123867101</v>
      </c>
      <c r="F137" s="368">
        <v>41.149421694279503</v>
      </c>
      <c r="G137" s="368">
        <v>0</v>
      </c>
      <c r="H137" s="368">
        <v>0</v>
      </c>
      <c r="I137" s="368">
        <v>0</v>
      </c>
      <c r="J137" s="368">
        <v>0</v>
      </c>
      <c r="K137" s="368">
        <v>0</v>
      </c>
      <c r="L137" s="368">
        <v>0</v>
      </c>
      <c r="M137" s="368">
        <v>0</v>
      </c>
      <c r="N137" s="368">
        <v>50.516042239259399</v>
      </c>
      <c r="O137" s="377"/>
      <c r="V137" s="376"/>
    </row>
    <row r="138" spans="1:32" x14ac:dyDescent="0.35">
      <c r="A138" s="268"/>
      <c r="B138" s="375"/>
      <c r="C138" s="375"/>
      <c r="D138" s="375"/>
      <c r="E138" s="375"/>
      <c r="F138" s="375"/>
      <c r="G138" s="375"/>
      <c r="H138" s="375"/>
      <c r="I138" s="375"/>
      <c r="J138" s="375"/>
      <c r="K138" s="378"/>
      <c r="L138" s="375"/>
      <c r="M138" s="375"/>
      <c r="N138" s="379"/>
      <c r="O138" s="377"/>
      <c r="V138" s="376"/>
    </row>
    <row r="139" spans="1:32" x14ac:dyDescent="0.35">
      <c r="A139" s="380" t="s">
        <v>800</v>
      </c>
      <c r="B139" s="375"/>
      <c r="C139" s="375"/>
      <c r="D139" s="375"/>
      <c r="E139" s="375"/>
      <c r="F139" s="375"/>
      <c r="G139" s="375"/>
      <c r="H139" s="375"/>
      <c r="I139" s="375"/>
      <c r="J139" s="375"/>
      <c r="K139" s="378"/>
      <c r="L139" s="375"/>
      <c r="M139" s="375"/>
      <c r="N139" s="379"/>
      <c r="O139" s="377"/>
      <c r="V139" s="376"/>
    </row>
    <row r="140" spans="1:32" x14ac:dyDescent="0.35">
      <c r="A140" s="236" t="s">
        <v>801</v>
      </c>
      <c r="B140" s="381" t="s">
        <v>757</v>
      </c>
      <c r="C140" s="381" t="s">
        <v>758</v>
      </c>
      <c r="D140" s="381" t="s">
        <v>759</v>
      </c>
      <c r="E140" s="381" t="s">
        <v>760</v>
      </c>
      <c r="F140" s="381" t="s">
        <v>761</v>
      </c>
      <c r="G140" s="381" t="s">
        <v>762</v>
      </c>
      <c r="H140" s="381" t="s">
        <v>763</v>
      </c>
      <c r="I140" s="381" t="s">
        <v>764</v>
      </c>
      <c r="J140" s="381" t="s">
        <v>765</v>
      </c>
      <c r="K140" s="381" t="s">
        <v>766</v>
      </c>
      <c r="L140" s="381" t="s">
        <v>767</v>
      </c>
      <c r="M140" s="381" t="s">
        <v>768</v>
      </c>
      <c r="N140" s="381" t="s">
        <v>791</v>
      </c>
      <c r="O140" s="377"/>
      <c r="V140" s="376"/>
      <c r="W140" s="212"/>
    </row>
    <row r="141" spans="1:32" x14ac:dyDescent="0.35">
      <c r="A141" s="382" t="s">
        <v>746</v>
      </c>
      <c r="B141" s="296">
        <v>826</v>
      </c>
      <c r="C141" s="358">
        <v>861</v>
      </c>
      <c r="D141" s="358">
        <v>1154</v>
      </c>
      <c r="E141" s="358">
        <v>1037</v>
      </c>
      <c r="F141" s="358">
        <v>317</v>
      </c>
      <c r="G141" s="358">
        <v>0</v>
      </c>
      <c r="H141" s="358">
        <v>0</v>
      </c>
      <c r="I141" s="358">
        <v>0</v>
      </c>
      <c r="J141" s="358">
        <v>0</v>
      </c>
      <c r="K141" s="358">
        <v>0</v>
      </c>
      <c r="L141" s="358">
        <v>0</v>
      </c>
      <c r="M141" s="358">
        <v>0</v>
      </c>
      <c r="N141" s="358">
        <f>SUM(B141:M141)</f>
        <v>4195</v>
      </c>
      <c r="O141" s="377"/>
      <c r="V141" s="376"/>
      <c r="W141" s="212"/>
    </row>
    <row r="142" spans="1:32" x14ac:dyDescent="0.35">
      <c r="A142" s="382" t="s">
        <v>802</v>
      </c>
      <c r="B142" s="296">
        <v>409</v>
      </c>
      <c r="C142" s="358">
        <v>444</v>
      </c>
      <c r="D142" s="358">
        <v>511</v>
      </c>
      <c r="E142" s="358">
        <v>641</v>
      </c>
      <c r="F142" s="358">
        <v>629</v>
      </c>
      <c r="G142" s="358">
        <v>623</v>
      </c>
      <c r="H142" s="358">
        <v>631</v>
      </c>
      <c r="I142" s="358">
        <v>513</v>
      </c>
      <c r="J142" s="358">
        <v>524</v>
      </c>
      <c r="K142" s="358">
        <v>553</v>
      </c>
      <c r="L142" s="358">
        <v>877</v>
      </c>
      <c r="M142" s="358">
        <v>698</v>
      </c>
      <c r="N142" s="358">
        <f t="shared" ref="N142:N143" si="18">SUM(B142:M142)</f>
        <v>7053</v>
      </c>
      <c r="O142" s="377"/>
      <c r="V142" s="376"/>
      <c r="W142" s="212"/>
    </row>
    <row r="143" spans="1:32" x14ac:dyDescent="0.35">
      <c r="A143" s="383" t="s">
        <v>803</v>
      </c>
      <c r="B143" s="296">
        <v>70</v>
      </c>
      <c r="C143" s="358">
        <v>251</v>
      </c>
      <c r="D143" s="358">
        <v>193</v>
      </c>
      <c r="E143" s="358">
        <v>354</v>
      </c>
      <c r="F143" s="358">
        <v>213</v>
      </c>
      <c r="G143" s="358">
        <v>518</v>
      </c>
      <c r="H143" s="358">
        <v>638</v>
      </c>
      <c r="I143" s="358">
        <v>583</v>
      </c>
      <c r="J143" s="358">
        <v>661</v>
      </c>
      <c r="K143" s="358">
        <v>761</v>
      </c>
      <c r="L143" s="358">
        <v>628</v>
      </c>
      <c r="M143" s="358">
        <v>422</v>
      </c>
      <c r="N143" s="358">
        <f t="shared" si="18"/>
        <v>5292</v>
      </c>
      <c r="O143" s="377"/>
      <c r="V143" s="376"/>
      <c r="W143" s="212"/>
    </row>
    <row r="144" spans="1:32" x14ac:dyDescent="0.35">
      <c r="A144" s="384"/>
      <c r="B144" s="268"/>
      <c r="C144" s="385"/>
      <c r="D144" s="385"/>
      <c r="E144" s="385"/>
      <c r="F144" s="385"/>
      <c r="G144" s="385"/>
      <c r="H144" s="385"/>
      <c r="I144" s="385"/>
      <c r="J144" s="385"/>
      <c r="K144" s="385"/>
      <c r="L144" s="378"/>
      <c r="M144" s="385"/>
      <c r="N144" s="385"/>
      <c r="O144" s="377"/>
      <c r="P144" s="377"/>
      <c r="V144" s="376"/>
      <c r="W144" s="212"/>
    </row>
    <row r="145" spans="1:22" x14ac:dyDescent="0.35">
      <c r="A145" s="380" t="s">
        <v>804</v>
      </c>
      <c r="B145" s="375"/>
      <c r="C145" s="375"/>
      <c r="D145" s="375"/>
      <c r="E145" s="375"/>
      <c r="F145" s="375"/>
      <c r="G145" s="375"/>
      <c r="H145" s="375"/>
      <c r="I145" s="375"/>
      <c r="J145" s="375"/>
      <c r="K145" s="378"/>
      <c r="L145" s="375"/>
      <c r="M145" s="375"/>
      <c r="N145" s="379"/>
      <c r="O145" s="377"/>
      <c r="V145" s="376"/>
    </row>
    <row r="146" spans="1:22" x14ac:dyDescent="0.35">
      <c r="A146" s="236" t="s">
        <v>801</v>
      </c>
      <c r="B146" s="236" t="s">
        <v>805</v>
      </c>
      <c r="C146" s="381" t="s">
        <v>757</v>
      </c>
      <c r="D146" s="381" t="s">
        <v>758</v>
      </c>
      <c r="E146" s="381" t="s">
        <v>759</v>
      </c>
      <c r="F146" s="381" t="s">
        <v>760</v>
      </c>
      <c r="G146" s="381" t="s">
        <v>761</v>
      </c>
      <c r="H146" s="381" t="s">
        <v>762</v>
      </c>
      <c r="I146" s="381" t="s">
        <v>763</v>
      </c>
      <c r="J146" s="381" t="s">
        <v>764</v>
      </c>
      <c r="K146" s="381" t="s">
        <v>765</v>
      </c>
      <c r="L146" s="381" t="s">
        <v>766</v>
      </c>
      <c r="M146" s="381" t="s">
        <v>767</v>
      </c>
      <c r="N146" s="381" t="s">
        <v>768</v>
      </c>
      <c r="O146" s="381" t="s">
        <v>791</v>
      </c>
      <c r="P146" s="377"/>
      <c r="V146" s="376"/>
    </row>
    <row r="147" spans="1:22" x14ac:dyDescent="0.35">
      <c r="A147" s="386" t="s">
        <v>746</v>
      </c>
      <c r="B147" s="295" t="s">
        <v>806</v>
      </c>
      <c r="C147" s="296">
        <v>597</v>
      </c>
      <c r="D147" s="358">
        <v>623</v>
      </c>
      <c r="E147" s="358">
        <v>773</v>
      </c>
      <c r="F147" s="358">
        <v>660</v>
      </c>
      <c r="G147" s="358">
        <v>225</v>
      </c>
      <c r="H147" s="358">
        <v>0</v>
      </c>
      <c r="I147" s="358">
        <v>0</v>
      </c>
      <c r="J147" s="358">
        <v>0</v>
      </c>
      <c r="K147" s="358">
        <v>0</v>
      </c>
      <c r="L147" s="358">
        <v>0</v>
      </c>
      <c r="M147" s="358">
        <v>0</v>
      </c>
      <c r="N147" s="358">
        <v>0</v>
      </c>
      <c r="O147" s="387">
        <f>SUM(C147:N147)</f>
        <v>2878</v>
      </c>
      <c r="P147" s="377"/>
      <c r="V147" s="376"/>
    </row>
    <row r="148" spans="1:22" x14ac:dyDescent="0.35">
      <c r="A148" s="388"/>
      <c r="B148" s="295" t="s">
        <v>807</v>
      </c>
      <c r="C148" s="296">
        <v>151</v>
      </c>
      <c r="D148" s="358">
        <v>175</v>
      </c>
      <c r="E148" s="358">
        <v>308</v>
      </c>
      <c r="F148" s="358">
        <v>268</v>
      </c>
      <c r="G148" s="358">
        <v>53</v>
      </c>
      <c r="H148" s="358">
        <v>0</v>
      </c>
      <c r="I148" s="358">
        <v>0</v>
      </c>
      <c r="J148" s="358">
        <v>0</v>
      </c>
      <c r="K148" s="358">
        <v>0</v>
      </c>
      <c r="L148" s="358">
        <v>0</v>
      </c>
      <c r="M148" s="358">
        <v>0</v>
      </c>
      <c r="N148" s="358">
        <v>0</v>
      </c>
      <c r="O148" s="387">
        <f>SUM(C148:N148)</f>
        <v>955</v>
      </c>
      <c r="P148" s="377"/>
      <c r="V148" s="376"/>
    </row>
    <row r="149" spans="1:22" x14ac:dyDescent="0.35">
      <c r="A149" s="386" t="s">
        <v>802</v>
      </c>
      <c r="B149" s="295" t="s">
        <v>806</v>
      </c>
      <c r="C149" s="296">
        <v>322</v>
      </c>
      <c r="D149" s="358">
        <v>355</v>
      </c>
      <c r="E149" s="358">
        <v>351</v>
      </c>
      <c r="F149" s="358">
        <v>389</v>
      </c>
      <c r="G149" s="358">
        <v>375</v>
      </c>
      <c r="H149" s="358">
        <v>452</v>
      </c>
      <c r="I149" s="358">
        <v>435</v>
      </c>
      <c r="J149" s="358">
        <v>334</v>
      </c>
      <c r="K149" s="358">
        <v>354</v>
      </c>
      <c r="L149" s="358">
        <v>323</v>
      </c>
      <c r="M149" s="358">
        <v>575</v>
      </c>
      <c r="N149" s="358">
        <v>409</v>
      </c>
      <c r="O149" s="387">
        <f>SUM(C149:N149)</f>
        <v>4674</v>
      </c>
      <c r="P149" s="377"/>
      <c r="V149" s="376"/>
    </row>
    <row r="150" spans="1:22" x14ac:dyDescent="0.35">
      <c r="A150" s="388"/>
      <c r="B150" s="295" t="s">
        <v>807</v>
      </c>
      <c r="C150" s="296">
        <v>54</v>
      </c>
      <c r="D150" s="358">
        <v>66</v>
      </c>
      <c r="E150" s="358">
        <v>54</v>
      </c>
      <c r="F150" s="358">
        <v>71</v>
      </c>
      <c r="G150" s="358">
        <v>101</v>
      </c>
      <c r="H150" s="358">
        <v>79</v>
      </c>
      <c r="I150" s="358">
        <v>122</v>
      </c>
      <c r="J150" s="358">
        <v>115</v>
      </c>
      <c r="K150" s="358">
        <v>112</v>
      </c>
      <c r="L150" s="358">
        <v>167</v>
      </c>
      <c r="M150" s="358">
        <v>196</v>
      </c>
      <c r="N150" s="358">
        <v>223</v>
      </c>
      <c r="O150" s="387">
        <f t="shared" ref="O150" si="19">SUM(C150:N150)</f>
        <v>1360</v>
      </c>
      <c r="P150" s="377"/>
      <c r="V150" s="376"/>
    </row>
    <row r="151" spans="1:22" x14ac:dyDescent="0.35">
      <c r="A151" s="386" t="s">
        <v>803</v>
      </c>
      <c r="B151" s="295" t="s">
        <v>806</v>
      </c>
      <c r="C151" s="296">
        <v>51</v>
      </c>
      <c r="D151" s="358">
        <v>208</v>
      </c>
      <c r="E151" s="358">
        <v>153</v>
      </c>
      <c r="F151" s="358">
        <v>320</v>
      </c>
      <c r="G151" s="358">
        <v>104</v>
      </c>
      <c r="H151" s="358">
        <v>406</v>
      </c>
      <c r="I151" s="358">
        <v>519</v>
      </c>
      <c r="J151" s="358">
        <v>496</v>
      </c>
      <c r="K151" s="358">
        <v>582</v>
      </c>
      <c r="L151" s="358">
        <v>639</v>
      </c>
      <c r="M151" s="358">
        <v>533</v>
      </c>
      <c r="N151" s="358">
        <v>310</v>
      </c>
      <c r="O151" s="387">
        <f>SUM(C151:N151)</f>
        <v>4321</v>
      </c>
      <c r="P151" s="377"/>
      <c r="V151" s="376"/>
    </row>
    <row r="152" spans="1:22" x14ac:dyDescent="0.35">
      <c r="A152" s="388"/>
      <c r="B152" s="295" t="s">
        <v>807</v>
      </c>
      <c r="C152" s="296">
        <v>7</v>
      </c>
      <c r="D152" s="358">
        <v>5</v>
      </c>
      <c r="E152" s="358">
        <v>8</v>
      </c>
      <c r="F152" s="358">
        <v>22</v>
      </c>
      <c r="G152" s="358">
        <v>59</v>
      </c>
      <c r="H152" s="358">
        <v>71</v>
      </c>
      <c r="I152" s="358">
        <v>76</v>
      </c>
      <c r="J152" s="358">
        <v>42</v>
      </c>
      <c r="K152" s="358">
        <v>31</v>
      </c>
      <c r="L152" s="358">
        <v>48</v>
      </c>
      <c r="M152" s="358">
        <v>66</v>
      </c>
      <c r="N152" s="358">
        <v>55</v>
      </c>
      <c r="O152" s="387">
        <f t="shared" ref="O152" si="20">SUM(C152:N152)</f>
        <v>490</v>
      </c>
      <c r="P152" s="377"/>
      <c r="V152" s="376"/>
    </row>
    <row r="153" spans="1:22" x14ac:dyDescent="0.35">
      <c r="B153" s="377"/>
      <c r="C153" s="377"/>
      <c r="D153" s="377"/>
      <c r="E153" s="377"/>
      <c r="F153" s="377"/>
      <c r="G153" s="377"/>
      <c r="H153" s="377"/>
      <c r="I153" s="377"/>
      <c r="J153" s="377"/>
      <c r="K153" s="377"/>
      <c r="L153" s="377"/>
      <c r="M153" s="377"/>
      <c r="V153" s="376"/>
    </row>
    <row r="154" spans="1:22" ht="15" thickBot="1" x14ac:dyDescent="0.4">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90"/>
    </row>
    <row r="155" spans="1:22" x14ac:dyDescent="0.35">
      <c r="B155" s="391"/>
      <c r="C155" s="391"/>
      <c r="D155" s="391"/>
      <c r="E155" s="391"/>
      <c r="F155" s="391"/>
      <c r="G155" s="391"/>
      <c r="H155" s="391"/>
      <c r="I155" s="391"/>
      <c r="J155" s="391"/>
      <c r="K155" s="391"/>
      <c r="L155" s="391"/>
      <c r="M155" s="391"/>
      <c r="P155" s="391"/>
    </row>
    <row r="156" spans="1:22" ht="15" thickBot="1" x14ac:dyDescent="0.4">
      <c r="A156" s="392" t="s">
        <v>808</v>
      </c>
      <c r="B156" s="392"/>
      <c r="C156" s="392"/>
      <c r="D156" s="392"/>
      <c r="E156" s="392"/>
      <c r="F156" s="392"/>
      <c r="G156" s="392"/>
      <c r="H156" s="392"/>
      <c r="I156" s="392"/>
      <c r="J156" s="392"/>
      <c r="K156" s="392"/>
      <c r="L156" s="392"/>
      <c r="M156" s="392"/>
      <c r="N156" s="392"/>
    </row>
    <row r="157" spans="1:22" x14ac:dyDescent="0.35">
      <c r="A157" s="393" t="s">
        <v>809</v>
      </c>
      <c r="B157" s="394" t="s">
        <v>810</v>
      </c>
      <c r="C157" s="395" t="s">
        <v>19</v>
      </c>
      <c r="D157" s="391"/>
      <c r="E157" s="391"/>
      <c r="F157" s="391"/>
      <c r="G157" s="391"/>
      <c r="H157" s="391"/>
      <c r="I157" s="391"/>
      <c r="J157" s="391"/>
      <c r="K157" s="391"/>
      <c r="L157" s="391"/>
      <c r="M157" s="377"/>
      <c r="P157" s="391"/>
    </row>
    <row r="158" spans="1:22" ht="15" thickBot="1" x14ac:dyDescent="0.4">
      <c r="A158" s="396" t="s">
        <v>19</v>
      </c>
      <c r="B158" s="397"/>
      <c r="C158" s="398">
        <f>SUM(C159:C176)</f>
        <v>25</v>
      </c>
      <c r="D158" s="391"/>
      <c r="E158" s="391"/>
      <c r="F158" s="391"/>
      <c r="G158" s="391"/>
      <c r="H158" s="377"/>
      <c r="I158" s="377"/>
    </row>
    <row r="159" spans="1:22" ht="15" thickTop="1" x14ac:dyDescent="0.35">
      <c r="A159" s="399" t="s">
        <v>100</v>
      </c>
      <c r="B159" s="287" t="s">
        <v>811</v>
      </c>
      <c r="C159" s="400">
        <v>2</v>
      </c>
      <c r="D159" s="377"/>
      <c r="E159" s="391"/>
      <c r="F159" s="377"/>
    </row>
    <row r="160" spans="1:22" x14ac:dyDescent="0.35">
      <c r="A160" s="401" t="s">
        <v>812</v>
      </c>
      <c r="B160" s="293" t="s">
        <v>813</v>
      </c>
      <c r="C160" s="402">
        <v>1</v>
      </c>
    </row>
    <row r="161" spans="1:3" x14ac:dyDescent="0.35">
      <c r="A161" s="401" t="s">
        <v>174</v>
      </c>
      <c r="B161" s="293" t="s">
        <v>814</v>
      </c>
      <c r="C161" s="402">
        <v>2</v>
      </c>
    </row>
    <row r="162" spans="1:3" x14ac:dyDescent="0.35">
      <c r="A162" s="403" t="s">
        <v>232</v>
      </c>
      <c r="B162" s="404" t="s">
        <v>815</v>
      </c>
      <c r="C162" s="405">
        <v>3</v>
      </c>
    </row>
    <row r="163" spans="1:3" x14ac:dyDescent="0.35">
      <c r="A163" s="403" t="s">
        <v>251</v>
      </c>
      <c r="B163" s="404" t="s">
        <v>816</v>
      </c>
      <c r="C163" s="405">
        <v>1</v>
      </c>
    </row>
    <row r="164" spans="1:3" x14ac:dyDescent="0.35">
      <c r="A164" s="403" t="s">
        <v>547</v>
      </c>
      <c r="B164" s="404" t="s">
        <v>817</v>
      </c>
      <c r="C164" s="405">
        <v>1</v>
      </c>
    </row>
    <row r="165" spans="1:3" x14ac:dyDescent="0.35">
      <c r="A165" s="403" t="s">
        <v>818</v>
      </c>
      <c r="B165" s="404" t="s">
        <v>819</v>
      </c>
      <c r="C165" s="405">
        <v>1</v>
      </c>
    </row>
    <row r="166" spans="1:3" x14ac:dyDescent="0.35">
      <c r="A166" s="403" t="s">
        <v>271</v>
      </c>
      <c r="B166" s="404" t="s">
        <v>820</v>
      </c>
      <c r="C166" s="405">
        <v>1</v>
      </c>
    </row>
    <row r="167" spans="1:3" x14ac:dyDescent="0.35">
      <c r="A167" s="403" t="s">
        <v>275</v>
      </c>
      <c r="B167" s="404" t="s">
        <v>821</v>
      </c>
      <c r="C167" s="405">
        <v>1</v>
      </c>
    </row>
    <row r="168" spans="1:3" x14ac:dyDescent="0.35">
      <c r="A168" s="403" t="s">
        <v>822</v>
      </c>
      <c r="B168" s="404" t="s">
        <v>823</v>
      </c>
      <c r="C168" s="405">
        <v>1</v>
      </c>
    </row>
    <row r="169" spans="1:3" x14ac:dyDescent="0.35">
      <c r="A169" s="403" t="s">
        <v>824</v>
      </c>
      <c r="B169" s="404" t="s">
        <v>825</v>
      </c>
      <c r="C169" s="405">
        <v>1</v>
      </c>
    </row>
    <row r="170" spans="1:3" x14ac:dyDescent="0.35">
      <c r="A170" s="403" t="s">
        <v>537</v>
      </c>
      <c r="B170" s="404" t="s">
        <v>826</v>
      </c>
      <c r="C170" s="405">
        <v>1</v>
      </c>
    </row>
    <row r="171" spans="1:3" x14ac:dyDescent="0.35">
      <c r="A171" s="403" t="s">
        <v>827</v>
      </c>
      <c r="B171" s="404" t="s">
        <v>828</v>
      </c>
      <c r="C171" s="405">
        <v>1</v>
      </c>
    </row>
    <row r="172" spans="1:3" x14ac:dyDescent="0.35">
      <c r="A172" s="403" t="s">
        <v>404</v>
      </c>
      <c r="B172" s="404" t="s">
        <v>829</v>
      </c>
      <c r="C172" s="405">
        <v>1</v>
      </c>
    </row>
    <row r="173" spans="1:3" x14ac:dyDescent="0.35">
      <c r="A173" s="403" t="s">
        <v>542</v>
      </c>
      <c r="B173" s="404" t="s">
        <v>830</v>
      </c>
      <c r="C173" s="405">
        <v>1</v>
      </c>
    </row>
    <row r="174" spans="1:3" x14ac:dyDescent="0.35">
      <c r="A174" s="403" t="s">
        <v>831</v>
      </c>
      <c r="B174" s="404" t="s">
        <v>832</v>
      </c>
      <c r="C174" s="405">
        <v>2</v>
      </c>
    </row>
    <row r="175" spans="1:3" x14ac:dyDescent="0.35">
      <c r="A175" s="403" t="s">
        <v>482</v>
      </c>
      <c r="B175" s="404" t="s">
        <v>833</v>
      </c>
      <c r="C175" s="405">
        <v>1</v>
      </c>
    </row>
    <row r="176" spans="1:3" ht="15" thickBot="1" x14ac:dyDescent="0.4">
      <c r="A176" s="406" t="s">
        <v>513</v>
      </c>
      <c r="B176" s="407" t="s">
        <v>834</v>
      </c>
      <c r="C176" s="408">
        <v>3</v>
      </c>
    </row>
  </sheetData>
  <mergeCells count="45">
    <mergeCell ref="A151:A152"/>
    <mergeCell ref="A156:N156"/>
    <mergeCell ref="A121:V121"/>
    <mergeCell ref="A123:N123"/>
    <mergeCell ref="A128:N128"/>
    <mergeCell ref="A133:N133"/>
    <mergeCell ref="A147:A148"/>
    <mergeCell ref="A149:A150"/>
    <mergeCell ref="A32:V32"/>
    <mergeCell ref="A35:E35"/>
    <mergeCell ref="A87:V87"/>
    <mergeCell ref="A89:N89"/>
    <mergeCell ref="A104:V104"/>
    <mergeCell ref="A106:N106"/>
    <mergeCell ref="H28:I28"/>
    <mergeCell ref="N28:O28"/>
    <mergeCell ref="H29:I29"/>
    <mergeCell ref="N29:O29"/>
    <mergeCell ref="H30:I30"/>
    <mergeCell ref="N30:O30"/>
    <mergeCell ref="A18:F18"/>
    <mergeCell ref="I18:V18"/>
    <mergeCell ref="A25:V25"/>
    <mergeCell ref="A27:E27"/>
    <mergeCell ref="H27:L27"/>
    <mergeCell ref="N27:R27"/>
    <mergeCell ref="G10:H10"/>
    <mergeCell ref="M10:N10"/>
    <mergeCell ref="F11:G11"/>
    <mergeCell ref="M11:N11"/>
    <mergeCell ref="M12:N12"/>
    <mergeCell ref="A16:V16"/>
    <mergeCell ref="A4:V4"/>
    <mergeCell ref="A6:V6"/>
    <mergeCell ref="A8:D8"/>
    <mergeCell ref="G8:K8"/>
    <mergeCell ref="M8:Q8"/>
    <mergeCell ref="G9:H9"/>
    <mergeCell ref="M9:N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430A-5F1F-4C43-B1B9-BA8504FCC408}">
  <dimension ref="A1:AY34"/>
  <sheetViews>
    <sheetView showGridLines="0" zoomScale="90" zoomScaleNormal="90" workbookViewId="0">
      <pane xSplit="1" topLeftCell="AM1" activePane="topRight" state="frozen"/>
      <selection pane="topRight" activeCell="AT27" sqref="AT27"/>
    </sheetView>
  </sheetViews>
  <sheetFormatPr defaultColWidth="9.1796875" defaultRowHeight="15.5" x14ac:dyDescent="0.35"/>
  <cols>
    <col min="1" max="1" width="71.1796875" style="43" customWidth="1"/>
    <col min="2" max="43" width="9.1796875" style="43"/>
    <col min="44" max="51" width="8.81640625" style="43" customWidth="1"/>
    <col min="52" max="16384" width="9.1796875" style="43"/>
  </cols>
  <sheetData>
    <row r="1" spans="1:51" x14ac:dyDescent="0.35">
      <c r="A1" s="409" t="s">
        <v>835</v>
      </c>
    </row>
    <row r="2" spans="1:51" x14ac:dyDescent="0.35">
      <c r="A2" s="409"/>
    </row>
    <row r="3" spans="1:51" x14ac:dyDescent="0.35">
      <c r="A3" s="409"/>
    </row>
    <row r="4" spans="1:51" x14ac:dyDescent="0.35">
      <c r="A4" s="410" t="s">
        <v>836</v>
      </c>
      <c r="B4" s="411">
        <v>2023</v>
      </c>
      <c r="C4" s="412"/>
      <c r="D4" s="412"/>
      <c r="E4" s="412"/>
      <c r="F4" s="412"/>
      <c r="G4" s="412"/>
      <c r="H4" s="412"/>
      <c r="I4" s="412"/>
      <c r="J4" s="412"/>
      <c r="K4" s="412"/>
      <c r="L4" s="412"/>
      <c r="M4" s="412"/>
      <c r="N4" s="412"/>
      <c r="O4" s="412"/>
      <c r="P4" s="412"/>
      <c r="Q4" s="412"/>
      <c r="R4" s="412"/>
      <c r="S4" s="412"/>
      <c r="T4" s="412"/>
      <c r="U4" s="412"/>
      <c r="V4" s="412"/>
      <c r="W4" s="412"/>
      <c r="X4" s="412"/>
      <c r="Y4" s="413"/>
      <c r="Z4" s="414">
        <v>2024</v>
      </c>
      <c r="AA4" s="414"/>
      <c r="AB4" s="414"/>
      <c r="AC4" s="414"/>
      <c r="AD4" s="414"/>
      <c r="AE4" s="414"/>
      <c r="AF4" s="414"/>
      <c r="AG4" s="414"/>
      <c r="AH4" s="414"/>
      <c r="AI4" s="414"/>
      <c r="AJ4" s="414"/>
      <c r="AK4" s="414"/>
      <c r="AL4" s="414"/>
      <c r="AM4" s="414"/>
      <c r="AN4" s="414"/>
      <c r="AO4" s="414"/>
      <c r="AP4" s="414"/>
      <c r="AQ4" s="414"/>
      <c r="AR4" s="414"/>
      <c r="AS4" s="414"/>
      <c r="AT4" s="414"/>
      <c r="AU4" s="414"/>
      <c r="AV4" s="414"/>
      <c r="AW4" s="415"/>
      <c r="AX4" s="416">
        <v>2025</v>
      </c>
      <c r="AY4" s="417"/>
    </row>
    <row r="5" spans="1:51" x14ac:dyDescent="0.35">
      <c r="A5" s="410"/>
      <c r="B5" s="418" t="s">
        <v>837</v>
      </c>
      <c r="C5" s="419"/>
      <c r="D5" s="418" t="s">
        <v>838</v>
      </c>
      <c r="E5" s="419"/>
      <c r="F5" s="418" t="s">
        <v>839</v>
      </c>
      <c r="G5" s="419"/>
      <c r="H5" s="418" t="s">
        <v>840</v>
      </c>
      <c r="I5" s="419"/>
      <c r="J5" s="418" t="s">
        <v>764</v>
      </c>
      <c r="K5" s="419"/>
      <c r="L5" s="418" t="s">
        <v>841</v>
      </c>
      <c r="M5" s="419"/>
      <c r="N5" s="418" t="s">
        <v>842</v>
      </c>
      <c r="O5" s="419"/>
      <c r="P5" s="418" t="s">
        <v>843</v>
      </c>
      <c r="Q5" s="419"/>
      <c r="R5" s="418" t="s">
        <v>844</v>
      </c>
      <c r="S5" s="419"/>
      <c r="T5" s="418" t="s">
        <v>845</v>
      </c>
      <c r="U5" s="419"/>
      <c r="V5" s="418" t="s">
        <v>846</v>
      </c>
      <c r="W5" s="419"/>
      <c r="X5" s="418" t="s">
        <v>847</v>
      </c>
      <c r="Y5" s="419"/>
      <c r="Z5" s="420" t="s">
        <v>837</v>
      </c>
      <c r="AA5" s="421"/>
      <c r="AB5" s="420" t="s">
        <v>838</v>
      </c>
      <c r="AC5" s="421"/>
      <c r="AD5" s="420" t="s">
        <v>839</v>
      </c>
      <c r="AE5" s="421"/>
      <c r="AF5" s="420" t="s">
        <v>840</v>
      </c>
      <c r="AG5" s="421"/>
      <c r="AH5" s="420" t="s">
        <v>764</v>
      </c>
      <c r="AI5" s="421"/>
      <c r="AJ5" s="420" t="s">
        <v>841</v>
      </c>
      <c r="AK5" s="421"/>
      <c r="AL5" s="420" t="s">
        <v>842</v>
      </c>
      <c r="AM5" s="421"/>
      <c r="AN5" s="420" t="s">
        <v>843</v>
      </c>
      <c r="AO5" s="421"/>
      <c r="AP5" s="420" t="s">
        <v>844</v>
      </c>
      <c r="AQ5" s="421"/>
      <c r="AR5" s="420" t="s">
        <v>845</v>
      </c>
      <c r="AS5" s="421"/>
      <c r="AT5" s="420" t="s">
        <v>846</v>
      </c>
      <c r="AU5" s="421"/>
      <c r="AV5" s="420" t="s">
        <v>847</v>
      </c>
      <c r="AW5" s="421"/>
      <c r="AX5" s="422" t="s">
        <v>837</v>
      </c>
      <c r="AY5" s="423"/>
    </row>
    <row r="6" spans="1:51" x14ac:dyDescent="0.35">
      <c r="A6" s="410"/>
      <c r="B6" s="424" t="s">
        <v>848</v>
      </c>
      <c r="C6" s="424" t="s">
        <v>849</v>
      </c>
      <c r="D6" s="424" t="s">
        <v>848</v>
      </c>
      <c r="E6" s="424" t="s">
        <v>849</v>
      </c>
      <c r="F6" s="424" t="s">
        <v>848</v>
      </c>
      <c r="G6" s="424" t="s">
        <v>849</v>
      </c>
      <c r="H6" s="424" t="s">
        <v>848</v>
      </c>
      <c r="I6" s="424" t="s">
        <v>849</v>
      </c>
      <c r="J6" s="424" t="s">
        <v>848</v>
      </c>
      <c r="K6" s="424" t="s">
        <v>849</v>
      </c>
      <c r="L6" s="424" t="s">
        <v>848</v>
      </c>
      <c r="M6" s="424" t="s">
        <v>849</v>
      </c>
      <c r="N6" s="424" t="s">
        <v>848</v>
      </c>
      <c r="O6" s="424" t="s">
        <v>849</v>
      </c>
      <c r="P6" s="424" t="s">
        <v>848</v>
      </c>
      <c r="Q6" s="424" t="s">
        <v>849</v>
      </c>
      <c r="R6" s="424" t="s">
        <v>848</v>
      </c>
      <c r="S6" s="424" t="s">
        <v>849</v>
      </c>
      <c r="T6" s="424" t="s">
        <v>848</v>
      </c>
      <c r="U6" s="424" t="s">
        <v>849</v>
      </c>
      <c r="V6" s="424" t="s">
        <v>848</v>
      </c>
      <c r="W6" s="424" t="s">
        <v>849</v>
      </c>
      <c r="X6" s="424" t="s">
        <v>848</v>
      </c>
      <c r="Y6" s="424" t="s">
        <v>849</v>
      </c>
      <c r="Z6" s="425" t="s">
        <v>848</v>
      </c>
      <c r="AA6" s="425" t="s">
        <v>849</v>
      </c>
      <c r="AB6" s="425" t="s">
        <v>848</v>
      </c>
      <c r="AC6" s="425" t="s">
        <v>849</v>
      </c>
      <c r="AD6" s="425" t="s">
        <v>848</v>
      </c>
      <c r="AE6" s="425" t="s">
        <v>849</v>
      </c>
      <c r="AF6" s="425" t="s">
        <v>848</v>
      </c>
      <c r="AG6" s="425" t="s">
        <v>849</v>
      </c>
      <c r="AH6" s="425" t="s">
        <v>848</v>
      </c>
      <c r="AI6" s="425" t="s">
        <v>849</v>
      </c>
      <c r="AJ6" s="425" t="s">
        <v>848</v>
      </c>
      <c r="AK6" s="425" t="s">
        <v>849</v>
      </c>
      <c r="AL6" s="425" t="s">
        <v>848</v>
      </c>
      <c r="AM6" s="425" t="s">
        <v>849</v>
      </c>
      <c r="AN6" s="425" t="s">
        <v>848</v>
      </c>
      <c r="AO6" s="425" t="s">
        <v>849</v>
      </c>
      <c r="AP6" s="425" t="s">
        <v>848</v>
      </c>
      <c r="AQ6" s="425" t="s">
        <v>849</v>
      </c>
      <c r="AR6" s="425" t="s">
        <v>848</v>
      </c>
      <c r="AS6" s="425" t="s">
        <v>849</v>
      </c>
      <c r="AT6" s="425" t="s">
        <v>848</v>
      </c>
      <c r="AU6" s="425" t="s">
        <v>849</v>
      </c>
      <c r="AV6" s="425" t="s">
        <v>848</v>
      </c>
      <c r="AW6" s="425" t="s">
        <v>849</v>
      </c>
      <c r="AX6" s="426" t="s">
        <v>848</v>
      </c>
      <c r="AY6" s="426" t="s">
        <v>849</v>
      </c>
    </row>
    <row r="7" spans="1:51" x14ac:dyDescent="0.35">
      <c r="A7" s="427" t="s">
        <v>850</v>
      </c>
      <c r="B7" s="428">
        <v>50.077658426273302</v>
      </c>
      <c r="C7" s="428">
        <v>43.682359565160901</v>
      </c>
      <c r="D7" s="428">
        <v>42.8849597689292</v>
      </c>
      <c r="E7" s="428">
        <v>42.793431428339098</v>
      </c>
      <c r="F7" s="428">
        <v>43.019862114248198</v>
      </c>
      <c r="G7" s="428">
        <v>45.321667390360403</v>
      </c>
      <c r="H7" s="428">
        <v>48.512544145301099</v>
      </c>
      <c r="I7" s="428">
        <v>50.272072432594697</v>
      </c>
      <c r="J7" s="428">
        <v>43.268614947011102</v>
      </c>
      <c r="K7" s="428">
        <v>35.515960701047199</v>
      </c>
      <c r="L7" s="428">
        <v>38.078070847470002</v>
      </c>
      <c r="M7" s="428">
        <v>39.270787586005</v>
      </c>
      <c r="N7" s="428">
        <v>42.1362040288302</v>
      </c>
      <c r="O7" s="428">
        <v>42.786277168932997</v>
      </c>
      <c r="P7" s="428">
        <v>39.808013122535201</v>
      </c>
      <c r="Q7" s="428">
        <v>38.775142406590902</v>
      </c>
      <c r="R7" s="428">
        <v>39.5924269346241</v>
      </c>
      <c r="S7" s="428">
        <v>41.875955231963403</v>
      </c>
      <c r="T7" s="428">
        <v>42.9138738536613</v>
      </c>
      <c r="U7" s="428">
        <v>43.546961036236802</v>
      </c>
      <c r="V7" s="428">
        <v>45.120786661849003</v>
      </c>
      <c r="W7" s="428">
        <v>49.731165088513798</v>
      </c>
      <c r="X7" s="428">
        <v>47.522367040371101</v>
      </c>
      <c r="Y7" s="428">
        <v>51.771931276026599</v>
      </c>
      <c r="Z7" s="428">
        <v>52.979935818612603</v>
      </c>
      <c r="AA7" s="428">
        <v>50.791533546325901</v>
      </c>
      <c r="AB7" s="428">
        <v>49.791127167630002</v>
      </c>
      <c r="AC7" s="428">
        <v>49.976735015772903</v>
      </c>
      <c r="AD7" s="428">
        <v>52.243794608027301</v>
      </c>
      <c r="AE7" s="428">
        <v>57.474983343380202</v>
      </c>
      <c r="AF7" s="428">
        <v>57.4653049351992</v>
      </c>
      <c r="AG7" s="428">
        <v>53.038229128129203</v>
      </c>
      <c r="AH7" s="428">
        <v>51.096821369944799</v>
      </c>
      <c r="AI7" s="428">
        <v>48.689999422932701</v>
      </c>
      <c r="AJ7" s="428">
        <v>48.943587243317701</v>
      </c>
      <c r="AK7" s="428">
        <v>51.507137204326298</v>
      </c>
      <c r="AL7" s="428">
        <v>53.008566818248497</v>
      </c>
      <c r="AM7" s="428">
        <v>53.8983598707051</v>
      </c>
      <c r="AN7" s="428">
        <v>54.131327732104701</v>
      </c>
      <c r="AO7" s="428">
        <v>53.920766255958299</v>
      </c>
      <c r="AP7" s="428">
        <v>54.472243985955103</v>
      </c>
      <c r="AQ7" s="428">
        <v>56.155186841725602</v>
      </c>
      <c r="AR7" s="428">
        <v>57.272890740952199</v>
      </c>
      <c r="AS7" s="428">
        <v>57.366567197478901</v>
      </c>
      <c r="AT7" s="428">
        <v>59.123555705490404</v>
      </c>
      <c r="AU7" s="428">
        <v>61.934301884590703</v>
      </c>
      <c r="AV7" s="428">
        <v>62.722695471443998</v>
      </c>
      <c r="AW7" s="428">
        <v>64.035197267101594</v>
      </c>
      <c r="AX7" s="428">
        <v>67.665970477830101</v>
      </c>
      <c r="AY7" s="428">
        <v>63.692441704636799</v>
      </c>
    </row>
    <row r="8" spans="1:51" x14ac:dyDescent="0.35">
      <c r="A8" s="427" t="s">
        <v>851</v>
      </c>
      <c r="B8" s="428">
        <v>71.904302019315196</v>
      </c>
      <c r="C8" s="428">
        <v>59.022913256955803</v>
      </c>
      <c r="D8" s="428">
        <v>58.804856115107903</v>
      </c>
      <c r="E8" s="428">
        <v>56.031290074377999</v>
      </c>
      <c r="F8" s="428">
        <v>52.507682593138298</v>
      </c>
      <c r="G8" s="428">
        <v>53.2716579959285</v>
      </c>
      <c r="H8" s="428">
        <v>55.766170368562399</v>
      </c>
      <c r="I8" s="428">
        <v>61.291329479768798</v>
      </c>
      <c r="J8" s="428">
        <v>62.604145077720197</v>
      </c>
      <c r="K8" s="428">
        <v>53.525115473441097</v>
      </c>
      <c r="L8" s="428">
        <v>51.425330341560702</v>
      </c>
      <c r="M8" s="428">
        <v>55.124661912957897</v>
      </c>
      <c r="N8" s="428">
        <v>56.2574047954866</v>
      </c>
      <c r="O8" s="428">
        <v>59.815751093826002</v>
      </c>
      <c r="P8" s="428">
        <v>62.833025586916399</v>
      </c>
      <c r="Q8" s="428">
        <v>64.755285412262197</v>
      </c>
      <c r="R8" s="428">
        <v>68.187044534412905</v>
      </c>
      <c r="S8" s="428">
        <v>68.341557440246703</v>
      </c>
      <c r="T8" s="428">
        <v>74.314603536794095</v>
      </c>
      <c r="U8" s="428">
        <v>92.067290392227406</v>
      </c>
      <c r="V8" s="428">
        <v>97.720650910499799</v>
      </c>
      <c r="W8" s="428">
        <v>113.121052631579</v>
      </c>
      <c r="X8" s="428">
        <v>129.61562306261601</v>
      </c>
      <c r="Y8" s="428">
        <v>146.55374351371401</v>
      </c>
      <c r="Z8" s="428">
        <v>77.981526404179903</v>
      </c>
      <c r="AA8" s="428">
        <v>75.938209331651905</v>
      </c>
      <c r="AB8" s="428">
        <v>76.470211291998595</v>
      </c>
      <c r="AC8" s="428">
        <v>81.219173135945098</v>
      </c>
      <c r="AD8" s="428">
        <v>84.981841763942896</v>
      </c>
      <c r="AE8" s="428">
        <v>85.947713679336303</v>
      </c>
      <c r="AF8" s="428">
        <v>87.7138511458122</v>
      </c>
      <c r="AG8" s="428">
        <v>86.285536159600994</v>
      </c>
      <c r="AH8" s="428">
        <v>83.976139294926895</v>
      </c>
      <c r="AI8" s="428">
        <v>83.456290941947103</v>
      </c>
      <c r="AJ8" s="428">
        <v>83.823098724610304</v>
      </c>
      <c r="AK8" s="428">
        <v>83.342960288808698</v>
      </c>
      <c r="AL8" s="428">
        <v>81.917795422699697</v>
      </c>
      <c r="AM8" s="428">
        <v>80.867273151387906</v>
      </c>
      <c r="AN8" s="428">
        <v>79.539192949907203</v>
      </c>
      <c r="AO8" s="428">
        <v>80.371352785145902</v>
      </c>
      <c r="AP8" s="428">
        <v>80.3619439071567</v>
      </c>
      <c r="AQ8" s="428">
        <v>79.239981785063705</v>
      </c>
      <c r="AR8" s="428">
        <v>78.667110519307599</v>
      </c>
      <c r="AS8" s="428">
        <v>78.795482295482302</v>
      </c>
      <c r="AT8" s="428">
        <v>80.457154917686793</v>
      </c>
      <c r="AU8" s="428">
        <v>81.8728744939271</v>
      </c>
      <c r="AV8" s="428">
        <v>81.524707283191105</v>
      </c>
      <c r="AW8" s="428">
        <v>85.335429357437604</v>
      </c>
      <c r="AX8" s="428">
        <v>88.645384463332704</v>
      </c>
      <c r="AY8" s="428">
        <v>85.377412953274401</v>
      </c>
    </row>
    <row r="9" spans="1:51" x14ac:dyDescent="0.35">
      <c r="A9" s="429" t="s">
        <v>19</v>
      </c>
      <c r="B9" s="430">
        <v>52.365263400045997</v>
      </c>
      <c r="C9" s="430">
        <v>45.474946450428398</v>
      </c>
      <c r="D9" s="430">
        <v>44.8112146820935</v>
      </c>
      <c r="E9" s="430">
        <v>44.604399845619398</v>
      </c>
      <c r="F9" s="430">
        <v>44.567876644115501</v>
      </c>
      <c r="G9" s="430">
        <v>46.602018141415599</v>
      </c>
      <c r="H9" s="430">
        <v>49.659961389961403</v>
      </c>
      <c r="I9" s="430">
        <v>51.897872158969797</v>
      </c>
      <c r="J9" s="430">
        <v>45.535598574437103</v>
      </c>
      <c r="K9" s="430">
        <v>37.512175610380503</v>
      </c>
      <c r="L9" s="430">
        <v>39.781840748520104</v>
      </c>
      <c r="M9" s="430">
        <v>41.324806473192901</v>
      </c>
      <c r="N9" s="430">
        <v>44.054872400907101</v>
      </c>
      <c r="O9" s="430">
        <v>45.017676848106497</v>
      </c>
      <c r="P9" s="430">
        <v>42.498428060658398</v>
      </c>
      <c r="Q9" s="430">
        <v>41.5954901454514</v>
      </c>
      <c r="R9" s="430">
        <v>42.507194541502699</v>
      </c>
      <c r="S9" s="430">
        <v>44.649465377467699</v>
      </c>
      <c r="T9" s="430">
        <v>45.724969997191202</v>
      </c>
      <c r="U9" s="430">
        <v>46.842363809663503</v>
      </c>
      <c r="V9" s="430">
        <v>48.4058121808987</v>
      </c>
      <c r="W9" s="430">
        <v>53.170097339389997</v>
      </c>
      <c r="X9" s="430">
        <v>51.022946572553998</v>
      </c>
      <c r="Y9" s="430">
        <v>55.171576708322199</v>
      </c>
      <c r="Z9" s="430">
        <v>56.4418634695881</v>
      </c>
      <c r="AA9" s="430">
        <v>54.338457629272</v>
      </c>
      <c r="AB9" s="430">
        <v>53.606578491108102</v>
      </c>
      <c r="AC9" s="430">
        <v>54.193090173720201</v>
      </c>
      <c r="AD9" s="430">
        <v>56.660533946605298</v>
      </c>
      <c r="AE9" s="430">
        <v>61.495858536319503</v>
      </c>
      <c r="AF9" s="430">
        <v>61.623299509366603</v>
      </c>
      <c r="AG9" s="430">
        <v>57.333387027491398</v>
      </c>
      <c r="AH9" s="430">
        <v>55.105380402023201</v>
      </c>
      <c r="AI9" s="430">
        <v>52.627836766022803</v>
      </c>
      <c r="AJ9" s="430">
        <v>52.720372359470097</v>
      </c>
      <c r="AK9" s="430">
        <v>54.963393603678902</v>
      </c>
      <c r="AL9" s="430">
        <v>56.235019678369397</v>
      </c>
      <c r="AM9" s="430">
        <v>56.9651714899599</v>
      </c>
      <c r="AN9" s="430">
        <v>57.0514139502652</v>
      </c>
      <c r="AO9" s="430">
        <v>56.845536476109203</v>
      </c>
      <c r="AP9" s="430">
        <v>57.246547659144497</v>
      </c>
      <c r="AQ9" s="430">
        <v>58.751760698645199</v>
      </c>
      <c r="AR9" s="430">
        <v>59.710864397349702</v>
      </c>
      <c r="AS9" s="430">
        <v>59.9493267273307</v>
      </c>
      <c r="AT9" s="430">
        <v>61.631149371108201</v>
      </c>
      <c r="AU9" s="430">
        <v>64.445815696873893</v>
      </c>
      <c r="AV9" s="430">
        <v>65.139617346938806</v>
      </c>
      <c r="AW9" s="430">
        <v>66.691853340522499</v>
      </c>
      <c r="AX9" s="430">
        <v>70.2872314151642</v>
      </c>
      <c r="AY9" s="430">
        <v>66.497374746225404</v>
      </c>
    </row>
    <row r="11" spans="1:51" x14ac:dyDescent="0.35">
      <c r="A11" s="409" t="s">
        <v>852</v>
      </c>
    </row>
    <row r="12" spans="1:51" x14ac:dyDescent="0.35">
      <c r="A12" s="56"/>
    </row>
    <row r="13" spans="1:51" x14ac:dyDescent="0.35">
      <c r="A13" s="56"/>
    </row>
    <row r="14" spans="1:51" x14ac:dyDescent="0.35">
      <c r="A14" s="431" t="s">
        <v>836</v>
      </c>
      <c r="B14" s="411">
        <v>2023</v>
      </c>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414">
        <v>2024</v>
      </c>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5"/>
      <c r="AX14" s="416">
        <v>2025</v>
      </c>
      <c r="AY14" s="417"/>
    </row>
    <row r="15" spans="1:51" x14ac:dyDescent="0.35">
      <c r="A15" s="431"/>
      <c r="B15" s="418" t="s">
        <v>837</v>
      </c>
      <c r="C15" s="419"/>
      <c r="D15" s="418" t="s">
        <v>838</v>
      </c>
      <c r="E15" s="419"/>
      <c r="F15" s="418" t="s">
        <v>839</v>
      </c>
      <c r="G15" s="419"/>
      <c r="H15" s="418" t="s">
        <v>840</v>
      </c>
      <c r="I15" s="419"/>
      <c r="J15" s="418" t="s">
        <v>764</v>
      </c>
      <c r="K15" s="419"/>
      <c r="L15" s="418" t="s">
        <v>841</v>
      </c>
      <c r="M15" s="419"/>
      <c r="N15" s="418" t="s">
        <v>842</v>
      </c>
      <c r="O15" s="419"/>
      <c r="P15" s="418" t="s">
        <v>843</v>
      </c>
      <c r="Q15" s="419"/>
      <c r="R15" s="418" t="s">
        <v>844</v>
      </c>
      <c r="S15" s="419"/>
      <c r="T15" s="418" t="s">
        <v>845</v>
      </c>
      <c r="U15" s="419"/>
      <c r="V15" s="418" t="s">
        <v>846</v>
      </c>
      <c r="W15" s="419"/>
      <c r="X15" s="418" t="s">
        <v>847</v>
      </c>
      <c r="Y15" s="419"/>
      <c r="Z15" s="420" t="s">
        <v>837</v>
      </c>
      <c r="AA15" s="421"/>
      <c r="AB15" s="420" t="s">
        <v>838</v>
      </c>
      <c r="AC15" s="421"/>
      <c r="AD15" s="420" t="s">
        <v>839</v>
      </c>
      <c r="AE15" s="421"/>
      <c r="AF15" s="420" t="s">
        <v>840</v>
      </c>
      <c r="AG15" s="421"/>
      <c r="AH15" s="420" t="s">
        <v>764</v>
      </c>
      <c r="AI15" s="421"/>
      <c r="AJ15" s="420" t="s">
        <v>841</v>
      </c>
      <c r="AK15" s="421"/>
      <c r="AL15" s="420" t="s">
        <v>842</v>
      </c>
      <c r="AM15" s="421"/>
      <c r="AN15" s="420" t="s">
        <v>843</v>
      </c>
      <c r="AO15" s="421"/>
      <c r="AP15" s="420" t="s">
        <v>844</v>
      </c>
      <c r="AQ15" s="421"/>
      <c r="AR15" s="420" t="s">
        <v>845</v>
      </c>
      <c r="AS15" s="421"/>
      <c r="AT15" s="420" t="s">
        <v>846</v>
      </c>
      <c r="AU15" s="421"/>
      <c r="AV15" s="420" t="s">
        <v>847</v>
      </c>
      <c r="AW15" s="421"/>
      <c r="AX15" s="422" t="s">
        <v>837</v>
      </c>
      <c r="AY15" s="423"/>
    </row>
    <row r="16" spans="1:51" x14ac:dyDescent="0.35">
      <c r="A16" s="431"/>
      <c r="B16" s="424" t="s">
        <v>848</v>
      </c>
      <c r="C16" s="424" t="s">
        <v>849</v>
      </c>
      <c r="D16" s="424" t="s">
        <v>848</v>
      </c>
      <c r="E16" s="424" t="s">
        <v>849</v>
      </c>
      <c r="F16" s="424" t="s">
        <v>848</v>
      </c>
      <c r="G16" s="424" t="s">
        <v>849</v>
      </c>
      <c r="H16" s="424" t="s">
        <v>848</v>
      </c>
      <c r="I16" s="424" t="s">
        <v>849</v>
      </c>
      <c r="J16" s="424" t="s">
        <v>848</v>
      </c>
      <c r="K16" s="424" t="s">
        <v>849</v>
      </c>
      <c r="L16" s="424" t="s">
        <v>848</v>
      </c>
      <c r="M16" s="424" t="s">
        <v>849</v>
      </c>
      <c r="N16" s="424" t="s">
        <v>848</v>
      </c>
      <c r="O16" s="424" t="s">
        <v>849</v>
      </c>
      <c r="P16" s="424" t="s">
        <v>848</v>
      </c>
      <c r="Q16" s="424" t="s">
        <v>849</v>
      </c>
      <c r="R16" s="424" t="s">
        <v>848</v>
      </c>
      <c r="S16" s="424" t="s">
        <v>849</v>
      </c>
      <c r="T16" s="424" t="s">
        <v>848</v>
      </c>
      <c r="U16" s="424" t="s">
        <v>849</v>
      </c>
      <c r="V16" s="424" t="s">
        <v>848</v>
      </c>
      <c r="W16" s="424" t="s">
        <v>849</v>
      </c>
      <c r="X16" s="424" t="s">
        <v>848</v>
      </c>
      <c r="Y16" s="424" t="s">
        <v>849</v>
      </c>
      <c r="Z16" s="425" t="s">
        <v>848</v>
      </c>
      <c r="AA16" s="425" t="s">
        <v>849</v>
      </c>
      <c r="AB16" s="425" t="s">
        <v>848</v>
      </c>
      <c r="AC16" s="425" t="s">
        <v>849</v>
      </c>
      <c r="AD16" s="425" t="s">
        <v>848</v>
      </c>
      <c r="AE16" s="425" t="s">
        <v>849</v>
      </c>
      <c r="AF16" s="425" t="s">
        <v>848</v>
      </c>
      <c r="AG16" s="425" t="s">
        <v>849</v>
      </c>
      <c r="AH16" s="425" t="s">
        <v>848</v>
      </c>
      <c r="AI16" s="425" t="s">
        <v>849</v>
      </c>
      <c r="AJ16" s="425" t="s">
        <v>848</v>
      </c>
      <c r="AK16" s="425" t="s">
        <v>849</v>
      </c>
      <c r="AL16" s="425" t="s">
        <v>848</v>
      </c>
      <c r="AM16" s="425" t="s">
        <v>849</v>
      </c>
      <c r="AN16" s="425" t="s">
        <v>848</v>
      </c>
      <c r="AO16" s="425" t="s">
        <v>849</v>
      </c>
      <c r="AP16" s="425" t="s">
        <v>848</v>
      </c>
      <c r="AQ16" s="425" t="s">
        <v>849</v>
      </c>
      <c r="AR16" s="425" t="s">
        <v>848</v>
      </c>
      <c r="AS16" s="425" t="s">
        <v>849</v>
      </c>
      <c r="AT16" s="425" t="s">
        <v>848</v>
      </c>
      <c r="AU16" s="425" t="s">
        <v>849</v>
      </c>
      <c r="AV16" s="425" t="s">
        <v>848</v>
      </c>
      <c r="AW16" s="425" t="s">
        <v>849</v>
      </c>
      <c r="AX16" s="426" t="s">
        <v>848</v>
      </c>
      <c r="AY16" s="426" t="s">
        <v>849</v>
      </c>
    </row>
    <row r="17" spans="1:51" x14ac:dyDescent="0.35">
      <c r="A17" s="432" t="s">
        <v>850</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row>
    <row r="18" spans="1:51" x14ac:dyDescent="0.35">
      <c r="A18" s="434" t="s">
        <v>853</v>
      </c>
      <c r="B18" s="434">
        <v>18356</v>
      </c>
      <c r="C18" s="434">
        <v>22026</v>
      </c>
      <c r="D18" s="434">
        <v>23176</v>
      </c>
      <c r="E18" s="434">
        <v>23562</v>
      </c>
      <c r="F18" s="434">
        <v>23326</v>
      </c>
      <c r="G18" s="434">
        <v>21987</v>
      </c>
      <c r="H18" s="434">
        <v>20755</v>
      </c>
      <c r="I18" s="434">
        <v>18911</v>
      </c>
      <c r="J18" s="434">
        <v>20705</v>
      </c>
      <c r="K18" s="434">
        <v>26752</v>
      </c>
      <c r="L18" s="434">
        <v>26400</v>
      </c>
      <c r="M18" s="434">
        <v>26307</v>
      </c>
      <c r="N18" s="434">
        <v>25999</v>
      </c>
      <c r="O18" s="434">
        <v>26225</v>
      </c>
      <c r="P18" s="434">
        <v>27603</v>
      </c>
      <c r="Q18" s="434">
        <v>29998</v>
      </c>
      <c r="R18" s="434">
        <v>31502</v>
      </c>
      <c r="S18" s="434">
        <v>32067</v>
      </c>
      <c r="T18" s="434">
        <v>34446</v>
      </c>
      <c r="U18" s="434">
        <v>36891</v>
      </c>
      <c r="V18" s="434">
        <v>37429</v>
      </c>
      <c r="W18" s="434">
        <v>35089</v>
      </c>
      <c r="X18" s="434">
        <v>34834</v>
      </c>
      <c r="Y18" s="434">
        <v>34821</v>
      </c>
      <c r="Z18" s="434">
        <v>31681</v>
      </c>
      <c r="AA18" s="434">
        <v>32131</v>
      </c>
      <c r="AB18" s="434">
        <v>32888</v>
      </c>
      <c r="AC18" s="434">
        <v>33774</v>
      </c>
      <c r="AD18" s="434">
        <v>32724</v>
      </c>
      <c r="AE18" s="434">
        <v>29535</v>
      </c>
      <c r="AF18" s="434">
        <v>28840</v>
      </c>
      <c r="AG18" s="434">
        <v>30296</v>
      </c>
      <c r="AH18" s="434">
        <v>31358</v>
      </c>
      <c r="AI18" s="434">
        <v>32608</v>
      </c>
      <c r="AJ18" s="434">
        <v>32753</v>
      </c>
      <c r="AK18" s="434">
        <v>31971</v>
      </c>
      <c r="AL18" s="434">
        <v>31833</v>
      </c>
      <c r="AM18" s="434">
        <v>31076</v>
      </c>
      <c r="AN18" s="434">
        <v>30828</v>
      </c>
      <c r="AO18" s="434">
        <v>31066</v>
      </c>
      <c r="AP18" s="434">
        <v>32121</v>
      </c>
      <c r="AQ18" s="434">
        <v>32277</v>
      </c>
      <c r="AR18" s="434">
        <v>32618</v>
      </c>
      <c r="AS18" s="434">
        <v>33343</v>
      </c>
      <c r="AT18" s="434">
        <v>32999</v>
      </c>
      <c r="AU18" s="434">
        <v>31690</v>
      </c>
      <c r="AV18" s="434">
        <v>31472</v>
      </c>
      <c r="AW18" s="434">
        <v>32873</v>
      </c>
      <c r="AX18" s="434">
        <v>32448</v>
      </c>
      <c r="AY18" s="434">
        <v>34234</v>
      </c>
    </row>
    <row r="19" spans="1:51" x14ac:dyDescent="0.35">
      <c r="A19" s="434" t="s">
        <v>854</v>
      </c>
      <c r="B19" s="434">
        <v>801</v>
      </c>
      <c r="C19" s="434">
        <v>769</v>
      </c>
      <c r="D19" s="434">
        <v>773</v>
      </c>
      <c r="E19" s="434">
        <v>766</v>
      </c>
      <c r="F19" s="434">
        <v>782</v>
      </c>
      <c r="G19" s="434">
        <v>794</v>
      </c>
      <c r="H19" s="434">
        <v>791</v>
      </c>
      <c r="I19" s="434">
        <v>820</v>
      </c>
      <c r="J19" s="434">
        <v>822</v>
      </c>
      <c r="K19" s="434">
        <v>779</v>
      </c>
      <c r="L19" s="434">
        <v>753</v>
      </c>
      <c r="M19" s="434">
        <v>757</v>
      </c>
      <c r="N19" s="434">
        <v>795</v>
      </c>
      <c r="O19" s="434">
        <v>803</v>
      </c>
      <c r="P19" s="434">
        <v>804</v>
      </c>
      <c r="Q19" s="434">
        <v>839</v>
      </c>
      <c r="R19" s="434">
        <v>887</v>
      </c>
      <c r="S19" s="434">
        <v>917</v>
      </c>
      <c r="T19" s="434">
        <v>931</v>
      </c>
      <c r="U19" s="434">
        <v>958</v>
      </c>
      <c r="V19" s="434">
        <v>1018</v>
      </c>
      <c r="W19" s="434">
        <v>1053</v>
      </c>
      <c r="X19" s="434">
        <v>1098</v>
      </c>
      <c r="Y19" s="434">
        <v>1161</v>
      </c>
      <c r="Z19" s="434">
        <v>1345</v>
      </c>
      <c r="AA19" s="434">
        <v>1354</v>
      </c>
      <c r="AB19" s="434">
        <v>1384</v>
      </c>
      <c r="AC19" s="434">
        <v>1396</v>
      </c>
      <c r="AD19" s="434">
        <v>1540</v>
      </c>
      <c r="AE19" s="434">
        <v>1611</v>
      </c>
      <c r="AF19" s="434">
        <v>1718</v>
      </c>
      <c r="AG19" s="434">
        <v>1763</v>
      </c>
      <c r="AH19" s="434">
        <v>1750</v>
      </c>
      <c r="AI19" s="434">
        <v>1639</v>
      </c>
      <c r="AJ19" s="434">
        <v>1683</v>
      </c>
      <c r="AK19" s="434">
        <v>1712</v>
      </c>
      <c r="AL19" s="434">
        <v>1787</v>
      </c>
      <c r="AM19" s="434">
        <v>1879</v>
      </c>
      <c r="AN19" s="434">
        <v>1912</v>
      </c>
      <c r="AO19" s="434">
        <v>1827</v>
      </c>
      <c r="AP19" s="434">
        <v>1859</v>
      </c>
      <c r="AQ19" s="434">
        <v>1886</v>
      </c>
      <c r="AR19" s="434">
        <v>1914</v>
      </c>
      <c r="AS19" s="434">
        <v>1992</v>
      </c>
      <c r="AT19" s="434">
        <v>2018</v>
      </c>
      <c r="AU19" s="434">
        <v>2044</v>
      </c>
      <c r="AV19" s="434">
        <v>2099</v>
      </c>
      <c r="AW19" s="434">
        <v>2220</v>
      </c>
      <c r="AX19" s="434">
        <v>2316</v>
      </c>
      <c r="AY19" s="434">
        <v>2393</v>
      </c>
    </row>
    <row r="20" spans="1:51" x14ac:dyDescent="0.35">
      <c r="A20" s="434" t="s">
        <v>855</v>
      </c>
      <c r="B20" s="434">
        <v>227</v>
      </c>
      <c r="C20" s="434">
        <v>219</v>
      </c>
      <c r="D20" s="434">
        <v>217</v>
      </c>
      <c r="E20" s="434">
        <v>207</v>
      </c>
      <c r="F20" s="434">
        <v>198</v>
      </c>
      <c r="G20" s="434">
        <v>189</v>
      </c>
      <c r="H20" s="434">
        <v>200</v>
      </c>
      <c r="I20" s="434">
        <v>204</v>
      </c>
      <c r="J20" s="434">
        <v>213</v>
      </c>
      <c r="K20" s="434">
        <v>202</v>
      </c>
      <c r="L20" s="434">
        <v>202</v>
      </c>
      <c r="M20" s="434">
        <v>209</v>
      </c>
      <c r="N20" s="434">
        <v>207</v>
      </c>
      <c r="O20" s="434">
        <v>200</v>
      </c>
      <c r="P20" s="434">
        <v>191</v>
      </c>
      <c r="Q20" s="434">
        <v>185</v>
      </c>
      <c r="R20" s="434">
        <v>201</v>
      </c>
      <c r="S20" s="434">
        <v>201</v>
      </c>
      <c r="T20" s="434">
        <v>217</v>
      </c>
      <c r="U20" s="434">
        <v>230</v>
      </c>
      <c r="V20" s="434">
        <v>244</v>
      </c>
      <c r="W20" s="434">
        <v>238</v>
      </c>
      <c r="X20" s="434">
        <v>229</v>
      </c>
      <c r="Y20" s="434">
        <v>226</v>
      </c>
      <c r="Z20" s="434">
        <v>256</v>
      </c>
      <c r="AA20" s="434">
        <v>262</v>
      </c>
      <c r="AB20" s="434">
        <v>272</v>
      </c>
      <c r="AC20" s="434">
        <v>278</v>
      </c>
      <c r="AD20" s="434">
        <v>287</v>
      </c>
      <c r="AE20" s="434">
        <v>318</v>
      </c>
      <c r="AF20" s="434">
        <v>327</v>
      </c>
      <c r="AG20" s="434">
        <v>322</v>
      </c>
      <c r="AH20" s="434">
        <v>339</v>
      </c>
      <c r="AI20" s="434">
        <v>354</v>
      </c>
      <c r="AJ20" s="434">
        <v>374</v>
      </c>
      <c r="AK20" s="434">
        <v>377</v>
      </c>
      <c r="AL20" s="434">
        <v>409</v>
      </c>
      <c r="AM20" s="434">
        <v>400</v>
      </c>
      <c r="AN20" s="434">
        <v>411</v>
      </c>
      <c r="AO20" s="434">
        <v>404</v>
      </c>
      <c r="AP20" s="434">
        <v>419</v>
      </c>
      <c r="AQ20" s="434">
        <v>433</v>
      </c>
      <c r="AR20" s="434">
        <v>441</v>
      </c>
      <c r="AS20" s="434">
        <v>458</v>
      </c>
      <c r="AT20" s="434">
        <v>485</v>
      </c>
      <c r="AU20" s="434">
        <v>475</v>
      </c>
      <c r="AV20" s="434">
        <v>521</v>
      </c>
      <c r="AW20" s="434">
        <v>552</v>
      </c>
      <c r="AX20" s="434">
        <v>599</v>
      </c>
      <c r="AY20" s="434">
        <v>621</v>
      </c>
    </row>
    <row r="21" spans="1:51" ht="16" thickBot="1" x14ac:dyDescent="0.4">
      <c r="A21" s="435" t="s">
        <v>856</v>
      </c>
      <c r="B21" s="435">
        <v>73</v>
      </c>
      <c r="C21" s="435">
        <v>75</v>
      </c>
      <c r="D21" s="435">
        <v>69</v>
      </c>
      <c r="E21" s="435">
        <v>67</v>
      </c>
      <c r="F21" s="435">
        <v>62</v>
      </c>
      <c r="G21" s="435">
        <v>60</v>
      </c>
      <c r="H21" s="435">
        <v>57</v>
      </c>
      <c r="I21" s="435">
        <v>56</v>
      </c>
      <c r="J21" s="435">
        <v>57</v>
      </c>
      <c r="K21" s="435">
        <v>54</v>
      </c>
      <c r="L21" s="435">
        <v>56</v>
      </c>
      <c r="M21" s="435">
        <v>51</v>
      </c>
      <c r="N21" s="435">
        <v>54</v>
      </c>
      <c r="O21" s="435">
        <v>55</v>
      </c>
      <c r="P21" s="435">
        <v>55</v>
      </c>
      <c r="Q21" s="435">
        <v>51</v>
      </c>
      <c r="R21" s="435">
        <v>52</v>
      </c>
      <c r="S21" s="435">
        <v>53</v>
      </c>
      <c r="T21" s="435">
        <v>63</v>
      </c>
      <c r="U21" s="435">
        <v>59</v>
      </c>
      <c r="V21" s="435">
        <v>55</v>
      </c>
      <c r="W21" s="435">
        <v>55</v>
      </c>
      <c r="X21" s="435">
        <v>53</v>
      </c>
      <c r="Y21" s="435">
        <v>53</v>
      </c>
      <c r="Z21" s="435">
        <v>61</v>
      </c>
      <c r="AA21" s="435">
        <v>57</v>
      </c>
      <c r="AB21" s="435">
        <v>56</v>
      </c>
      <c r="AC21" s="435">
        <v>56</v>
      </c>
      <c r="AD21" s="435">
        <v>56</v>
      </c>
      <c r="AE21" s="435">
        <v>55</v>
      </c>
      <c r="AF21" s="435">
        <v>56</v>
      </c>
      <c r="AG21" s="435">
        <v>55</v>
      </c>
      <c r="AH21" s="435">
        <v>58</v>
      </c>
      <c r="AI21" s="435">
        <v>57</v>
      </c>
      <c r="AJ21" s="435">
        <v>58</v>
      </c>
      <c r="AK21" s="435">
        <v>57</v>
      </c>
      <c r="AL21" s="435">
        <v>56</v>
      </c>
      <c r="AM21" s="435">
        <v>57</v>
      </c>
      <c r="AN21" s="435">
        <v>56</v>
      </c>
      <c r="AO21" s="435">
        <v>60</v>
      </c>
      <c r="AP21" s="435">
        <v>62</v>
      </c>
      <c r="AQ21" s="435">
        <v>59</v>
      </c>
      <c r="AR21" s="435">
        <v>63</v>
      </c>
      <c r="AS21" s="435">
        <v>64</v>
      </c>
      <c r="AT21" s="435">
        <v>69</v>
      </c>
      <c r="AU21" s="435">
        <v>69</v>
      </c>
      <c r="AV21" s="435">
        <v>69</v>
      </c>
      <c r="AW21" s="435">
        <v>68</v>
      </c>
      <c r="AX21" s="435">
        <v>68</v>
      </c>
      <c r="AY21" s="435">
        <v>62</v>
      </c>
    </row>
    <row r="22" spans="1:51" x14ac:dyDescent="0.35">
      <c r="A22" s="436" t="s">
        <v>19</v>
      </c>
      <c r="B22" s="436">
        <v>19457</v>
      </c>
      <c r="C22" s="436">
        <v>23089</v>
      </c>
      <c r="D22" s="436">
        <v>24235</v>
      </c>
      <c r="E22" s="436">
        <v>24602</v>
      </c>
      <c r="F22" s="436">
        <v>24368</v>
      </c>
      <c r="G22" s="436">
        <v>23030</v>
      </c>
      <c r="H22" s="436">
        <v>21803</v>
      </c>
      <c r="I22" s="436">
        <v>19991</v>
      </c>
      <c r="J22" s="436">
        <v>21797</v>
      </c>
      <c r="K22" s="436">
        <v>27787</v>
      </c>
      <c r="L22" s="436">
        <v>27411</v>
      </c>
      <c r="M22" s="436">
        <v>27324</v>
      </c>
      <c r="N22" s="436">
        <v>27055</v>
      </c>
      <c r="O22" s="436">
        <v>27283</v>
      </c>
      <c r="P22" s="436">
        <v>28653</v>
      </c>
      <c r="Q22" s="436">
        <v>31073</v>
      </c>
      <c r="R22" s="436">
        <v>32642</v>
      </c>
      <c r="S22" s="436">
        <v>33238</v>
      </c>
      <c r="T22" s="436">
        <v>35657</v>
      </c>
      <c r="U22" s="436">
        <v>38138</v>
      </c>
      <c r="V22" s="436">
        <v>38746</v>
      </c>
      <c r="W22" s="436">
        <v>36435</v>
      </c>
      <c r="X22" s="436">
        <v>36214</v>
      </c>
      <c r="Y22" s="436">
        <v>36261</v>
      </c>
      <c r="Z22" s="436">
        <v>33343</v>
      </c>
      <c r="AA22" s="436">
        <v>33804</v>
      </c>
      <c r="AB22" s="436">
        <v>34600</v>
      </c>
      <c r="AC22" s="436">
        <v>35504</v>
      </c>
      <c r="AD22" s="436">
        <v>34607</v>
      </c>
      <c r="AE22" s="436">
        <v>31519</v>
      </c>
      <c r="AF22" s="436">
        <v>30941</v>
      </c>
      <c r="AG22" s="436">
        <v>32436</v>
      </c>
      <c r="AH22" s="436">
        <v>33505</v>
      </c>
      <c r="AI22" s="436">
        <v>34658</v>
      </c>
      <c r="AJ22" s="436">
        <v>34868</v>
      </c>
      <c r="AK22" s="436">
        <v>34117</v>
      </c>
      <c r="AL22" s="436">
        <v>34085</v>
      </c>
      <c r="AM22" s="436">
        <v>33412</v>
      </c>
      <c r="AN22" s="436">
        <v>33207</v>
      </c>
      <c r="AO22" s="436">
        <v>33357</v>
      </c>
      <c r="AP22" s="436">
        <v>34461</v>
      </c>
      <c r="AQ22" s="436">
        <v>34655</v>
      </c>
      <c r="AR22" s="436">
        <v>35036</v>
      </c>
      <c r="AS22" s="436">
        <v>35857</v>
      </c>
      <c r="AT22" s="436">
        <v>35571</v>
      </c>
      <c r="AU22" s="436">
        <v>34278</v>
      </c>
      <c r="AV22" s="436">
        <v>34161</v>
      </c>
      <c r="AW22" s="436">
        <v>35713</v>
      </c>
      <c r="AX22" s="436">
        <v>35431</v>
      </c>
      <c r="AY22" s="436">
        <v>37310</v>
      </c>
    </row>
    <row r="23" spans="1:51" x14ac:dyDescent="0.35">
      <c r="A23" s="432" t="s">
        <v>851</v>
      </c>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row>
    <row r="24" spans="1:51" x14ac:dyDescent="0.35">
      <c r="A24" s="434" t="s">
        <v>853</v>
      </c>
      <c r="B24" s="434">
        <v>2089</v>
      </c>
      <c r="C24" s="434">
        <v>2861</v>
      </c>
      <c r="D24" s="434">
        <v>3122</v>
      </c>
      <c r="E24" s="434">
        <v>3678</v>
      </c>
      <c r="F24" s="434">
        <v>4536</v>
      </c>
      <c r="G24" s="434">
        <v>4211</v>
      </c>
      <c r="H24" s="434">
        <v>3888</v>
      </c>
      <c r="I24" s="434">
        <v>3252</v>
      </c>
      <c r="J24" s="434">
        <v>2737</v>
      </c>
      <c r="K24" s="434">
        <v>3312</v>
      </c>
      <c r="L24" s="434">
        <v>3855</v>
      </c>
      <c r="M24" s="434">
        <v>3889</v>
      </c>
      <c r="N24" s="434">
        <v>4048</v>
      </c>
      <c r="O24" s="434">
        <v>3905</v>
      </c>
      <c r="P24" s="434">
        <v>3590</v>
      </c>
      <c r="Q24" s="434">
        <v>3576</v>
      </c>
      <c r="R24" s="434">
        <v>3476</v>
      </c>
      <c r="S24" s="434">
        <v>3669</v>
      </c>
      <c r="T24" s="434">
        <v>3272</v>
      </c>
      <c r="U24" s="434">
        <v>2536</v>
      </c>
      <c r="V24" s="434">
        <v>2338</v>
      </c>
      <c r="W24" s="434">
        <v>1844</v>
      </c>
      <c r="X24" s="434">
        <v>1360</v>
      </c>
      <c r="Y24" s="434">
        <v>1060</v>
      </c>
      <c r="Z24" s="434">
        <v>5065</v>
      </c>
      <c r="AA24" s="434">
        <v>5236</v>
      </c>
      <c r="AB24" s="434">
        <v>5427</v>
      </c>
      <c r="AC24" s="434">
        <v>5166</v>
      </c>
      <c r="AD24" s="434">
        <v>4991</v>
      </c>
      <c r="AE24" s="434">
        <v>4728</v>
      </c>
      <c r="AF24" s="434">
        <v>4397</v>
      </c>
      <c r="AG24" s="434">
        <v>4289</v>
      </c>
      <c r="AH24" s="434">
        <v>4095</v>
      </c>
      <c r="AI24" s="434">
        <v>3882</v>
      </c>
      <c r="AJ24" s="434">
        <v>3648</v>
      </c>
      <c r="AK24" s="434">
        <v>3595</v>
      </c>
      <c r="AL24" s="434">
        <v>3741</v>
      </c>
      <c r="AM24" s="434">
        <v>3782</v>
      </c>
      <c r="AN24" s="434">
        <v>3849</v>
      </c>
      <c r="AO24" s="434">
        <v>3712</v>
      </c>
      <c r="AP24" s="434">
        <v>3730</v>
      </c>
      <c r="AQ24" s="434">
        <v>3995</v>
      </c>
      <c r="AR24" s="434">
        <v>4088</v>
      </c>
      <c r="AS24" s="434">
        <v>4454</v>
      </c>
      <c r="AT24" s="434">
        <v>4254</v>
      </c>
      <c r="AU24" s="434">
        <v>4445</v>
      </c>
      <c r="AV24" s="434">
        <v>4550</v>
      </c>
      <c r="AW24" s="434">
        <v>4591</v>
      </c>
      <c r="AX24" s="434">
        <v>4534</v>
      </c>
      <c r="AY24" s="434">
        <v>4991</v>
      </c>
    </row>
    <row r="25" spans="1:51" x14ac:dyDescent="0.35">
      <c r="A25" s="434" t="s">
        <v>854</v>
      </c>
      <c r="B25" s="434">
        <v>153</v>
      </c>
      <c r="C25" s="434">
        <v>157</v>
      </c>
      <c r="D25" s="434">
        <v>175</v>
      </c>
      <c r="E25" s="434">
        <v>183</v>
      </c>
      <c r="F25" s="434">
        <v>180</v>
      </c>
      <c r="G25" s="434">
        <v>172</v>
      </c>
      <c r="H25" s="434">
        <v>166</v>
      </c>
      <c r="I25" s="434">
        <v>164</v>
      </c>
      <c r="J25" s="434">
        <v>118</v>
      </c>
      <c r="K25" s="434">
        <v>115</v>
      </c>
      <c r="L25" s="434">
        <v>117</v>
      </c>
      <c r="M25" s="434">
        <v>136</v>
      </c>
      <c r="N25" s="434">
        <v>165</v>
      </c>
      <c r="O25" s="434">
        <v>170</v>
      </c>
      <c r="P25" s="434">
        <v>162</v>
      </c>
      <c r="Q25" s="434">
        <v>166</v>
      </c>
      <c r="R25" s="434">
        <v>189</v>
      </c>
      <c r="S25" s="434">
        <v>177</v>
      </c>
      <c r="T25" s="434">
        <v>193</v>
      </c>
      <c r="U25" s="434">
        <v>206</v>
      </c>
      <c r="V25" s="434">
        <v>208</v>
      </c>
      <c r="W25" s="434">
        <v>209</v>
      </c>
      <c r="X25" s="434">
        <v>217</v>
      </c>
      <c r="Y25" s="434">
        <v>249</v>
      </c>
      <c r="Z25" s="434">
        <v>268</v>
      </c>
      <c r="AA25" s="434">
        <v>284</v>
      </c>
      <c r="AB25" s="434">
        <v>314</v>
      </c>
      <c r="AC25" s="434">
        <v>330</v>
      </c>
      <c r="AD25" s="434">
        <v>366</v>
      </c>
      <c r="AE25" s="434">
        <v>416</v>
      </c>
      <c r="AF25" s="434">
        <v>491</v>
      </c>
      <c r="AG25" s="434">
        <v>474</v>
      </c>
      <c r="AH25" s="434">
        <v>508</v>
      </c>
      <c r="AI25" s="434">
        <v>503</v>
      </c>
      <c r="AJ25" s="434">
        <v>542</v>
      </c>
      <c r="AK25" s="434">
        <v>513</v>
      </c>
      <c r="AL25" s="434">
        <v>487</v>
      </c>
      <c r="AM25" s="434">
        <v>443</v>
      </c>
      <c r="AN25" s="434">
        <v>397</v>
      </c>
      <c r="AO25" s="434">
        <v>370</v>
      </c>
      <c r="AP25" s="434">
        <v>340</v>
      </c>
      <c r="AQ25" s="434">
        <v>328</v>
      </c>
      <c r="AR25" s="434">
        <v>336</v>
      </c>
      <c r="AS25" s="434">
        <v>376</v>
      </c>
      <c r="AT25" s="434">
        <v>383</v>
      </c>
      <c r="AU25" s="434">
        <v>390</v>
      </c>
      <c r="AV25" s="434">
        <v>383</v>
      </c>
      <c r="AW25" s="434">
        <v>395</v>
      </c>
      <c r="AX25" s="434">
        <v>419</v>
      </c>
      <c r="AY25" s="434">
        <v>454</v>
      </c>
    </row>
    <row r="26" spans="1:51" x14ac:dyDescent="0.35">
      <c r="A26" s="434" t="s">
        <v>855</v>
      </c>
      <c r="B26" s="434">
        <v>30</v>
      </c>
      <c r="C26" s="434">
        <v>31</v>
      </c>
      <c r="D26" s="434">
        <v>33</v>
      </c>
      <c r="E26" s="434">
        <v>32</v>
      </c>
      <c r="F26" s="434">
        <v>29</v>
      </c>
      <c r="G26" s="434">
        <v>32</v>
      </c>
      <c r="H26" s="434">
        <v>38</v>
      </c>
      <c r="I26" s="434">
        <v>39</v>
      </c>
      <c r="J26" s="434">
        <v>35</v>
      </c>
      <c r="K26" s="434">
        <v>32</v>
      </c>
      <c r="L26" s="434">
        <v>34</v>
      </c>
      <c r="M26" s="434">
        <v>37</v>
      </c>
      <c r="N26" s="434">
        <v>35</v>
      </c>
      <c r="O26" s="434">
        <v>32</v>
      </c>
      <c r="P26" s="434">
        <v>32</v>
      </c>
      <c r="Q26" s="434">
        <v>35</v>
      </c>
      <c r="R26" s="434">
        <v>34</v>
      </c>
      <c r="S26" s="434">
        <v>37</v>
      </c>
      <c r="T26" s="434">
        <v>39</v>
      </c>
      <c r="U26" s="434">
        <v>35</v>
      </c>
      <c r="V26" s="434">
        <v>34</v>
      </c>
      <c r="W26" s="434">
        <v>36</v>
      </c>
      <c r="X26" s="434">
        <v>35</v>
      </c>
      <c r="Y26" s="434">
        <v>38</v>
      </c>
      <c r="Z26" s="434">
        <v>26</v>
      </c>
      <c r="AA26" s="434">
        <v>31</v>
      </c>
      <c r="AB26" s="434">
        <v>33</v>
      </c>
      <c r="AC26" s="434">
        <v>43</v>
      </c>
      <c r="AD26" s="434">
        <v>40</v>
      </c>
      <c r="AE26" s="434">
        <v>39</v>
      </c>
      <c r="AF26" s="434">
        <v>43</v>
      </c>
      <c r="AG26" s="434">
        <v>49</v>
      </c>
      <c r="AH26" s="434">
        <v>49</v>
      </c>
      <c r="AI26" s="434">
        <v>42</v>
      </c>
      <c r="AJ26" s="434">
        <v>44</v>
      </c>
      <c r="AK26" s="434">
        <v>47</v>
      </c>
      <c r="AL26" s="434">
        <v>54</v>
      </c>
      <c r="AM26" s="434">
        <v>62</v>
      </c>
      <c r="AN26" s="434">
        <v>66</v>
      </c>
      <c r="AO26" s="434">
        <v>65</v>
      </c>
      <c r="AP26" s="434">
        <v>66</v>
      </c>
      <c r="AQ26" s="434">
        <v>69</v>
      </c>
      <c r="AR26" s="434">
        <v>82</v>
      </c>
      <c r="AS26" s="434">
        <v>84</v>
      </c>
      <c r="AT26" s="434">
        <v>99</v>
      </c>
      <c r="AU26" s="434">
        <v>102</v>
      </c>
      <c r="AV26" s="434">
        <v>103</v>
      </c>
      <c r="AW26" s="434">
        <v>99</v>
      </c>
      <c r="AX26" s="434">
        <v>100</v>
      </c>
      <c r="AY26" s="434">
        <v>92</v>
      </c>
    </row>
    <row r="27" spans="1:51" ht="16" thickBot="1" x14ac:dyDescent="0.4">
      <c r="A27" s="435" t="s">
        <v>856</v>
      </c>
      <c r="B27" s="435">
        <v>6</v>
      </c>
      <c r="C27" s="435">
        <v>6</v>
      </c>
      <c r="D27" s="435">
        <v>6</v>
      </c>
      <c r="E27" s="435">
        <v>6</v>
      </c>
      <c r="F27" s="435">
        <v>6</v>
      </c>
      <c r="G27" s="435">
        <v>6</v>
      </c>
      <c r="H27" s="435">
        <v>5</v>
      </c>
      <c r="I27" s="435">
        <v>5</v>
      </c>
      <c r="J27" s="435">
        <v>5</v>
      </c>
      <c r="K27" s="435">
        <v>5</v>
      </c>
      <c r="L27" s="435">
        <v>5</v>
      </c>
      <c r="M27" s="435">
        <v>5</v>
      </c>
      <c r="N27" s="435">
        <v>6</v>
      </c>
      <c r="O27" s="435">
        <v>7</v>
      </c>
      <c r="P27" s="435">
        <v>7</v>
      </c>
      <c r="Q27" s="435">
        <v>7</v>
      </c>
      <c r="R27" s="435">
        <v>6</v>
      </c>
      <c r="S27" s="435">
        <v>8</v>
      </c>
      <c r="T27" s="435">
        <v>2</v>
      </c>
      <c r="U27" s="435">
        <v>2</v>
      </c>
      <c r="V27" s="435">
        <v>1</v>
      </c>
      <c r="W27" s="435">
        <v>1</v>
      </c>
      <c r="X27" s="435">
        <v>1</v>
      </c>
      <c r="Y27" s="435">
        <v>2</v>
      </c>
      <c r="Z27" s="435">
        <v>0</v>
      </c>
      <c r="AA27" s="435">
        <v>0</v>
      </c>
      <c r="AB27" s="435">
        <v>0</v>
      </c>
      <c r="AC27" s="435">
        <v>0</v>
      </c>
      <c r="AD27" s="435">
        <v>0</v>
      </c>
      <c r="AE27" s="435">
        <v>0</v>
      </c>
      <c r="AF27" s="435">
        <v>0</v>
      </c>
      <c r="AG27" s="435">
        <v>0</v>
      </c>
      <c r="AH27" s="435">
        <v>0</v>
      </c>
      <c r="AI27" s="435">
        <v>0</v>
      </c>
      <c r="AJ27" s="435">
        <v>0</v>
      </c>
      <c r="AK27" s="435">
        <v>0</v>
      </c>
      <c r="AL27" s="435">
        <v>0</v>
      </c>
      <c r="AM27" s="435">
        <v>0</v>
      </c>
      <c r="AN27" s="435">
        <v>0</v>
      </c>
      <c r="AO27" s="435">
        <v>0</v>
      </c>
      <c r="AP27" s="435">
        <v>0</v>
      </c>
      <c r="AQ27" s="435">
        <v>0</v>
      </c>
      <c r="AR27" s="435">
        <v>0</v>
      </c>
      <c r="AS27" s="435">
        <v>0</v>
      </c>
      <c r="AT27" s="435">
        <v>2</v>
      </c>
      <c r="AU27" s="435">
        <v>3</v>
      </c>
      <c r="AV27" s="435">
        <v>3</v>
      </c>
      <c r="AW27" s="435">
        <v>4</v>
      </c>
      <c r="AX27" s="435">
        <v>6</v>
      </c>
      <c r="AY27" s="435">
        <v>6</v>
      </c>
    </row>
    <row r="28" spans="1:51" x14ac:dyDescent="0.35">
      <c r="A28" s="436" t="s">
        <v>19</v>
      </c>
      <c r="B28" s="436">
        <v>2278</v>
      </c>
      <c r="C28" s="436">
        <v>3055</v>
      </c>
      <c r="D28" s="436">
        <v>3336</v>
      </c>
      <c r="E28" s="436">
        <v>3899</v>
      </c>
      <c r="F28" s="436">
        <v>4751</v>
      </c>
      <c r="G28" s="436">
        <v>4421</v>
      </c>
      <c r="H28" s="436">
        <v>4097</v>
      </c>
      <c r="I28" s="436">
        <v>3460</v>
      </c>
      <c r="J28" s="436">
        <v>2895</v>
      </c>
      <c r="K28" s="436">
        <v>3464</v>
      </c>
      <c r="L28" s="436">
        <v>4011</v>
      </c>
      <c r="M28" s="436">
        <v>4067</v>
      </c>
      <c r="N28" s="436">
        <v>4254</v>
      </c>
      <c r="O28" s="436">
        <v>4114</v>
      </c>
      <c r="P28" s="436">
        <v>3791</v>
      </c>
      <c r="Q28" s="436">
        <v>3784</v>
      </c>
      <c r="R28" s="436">
        <v>3705</v>
      </c>
      <c r="S28" s="436">
        <v>3891</v>
      </c>
      <c r="T28" s="436">
        <v>3506</v>
      </c>
      <c r="U28" s="436">
        <v>2779</v>
      </c>
      <c r="V28" s="436">
        <v>2581</v>
      </c>
      <c r="W28" s="436">
        <v>2090</v>
      </c>
      <c r="X28" s="436">
        <v>1613</v>
      </c>
      <c r="Y28" s="436">
        <v>1349</v>
      </c>
      <c r="Z28" s="436">
        <v>5359</v>
      </c>
      <c r="AA28" s="436">
        <v>5551</v>
      </c>
      <c r="AB28" s="436">
        <v>5774</v>
      </c>
      <c r="AC28" s="436">
        <v>5539</v>
      </c>
      <c r="AD28" s="436">
        <v>5397</v>
      </c>
      <c r="AE28" s="436">
        <v>5183</v>
      </c>
      <c r="AF28" s="436">
        <v>4931</v>
      </c>
      <c r="AG28" s="436">
        <v>4812</v>
      </c>
      <c r="AH28" s="436">
        <v>4652</v>
      </c>
      <c r="AI28" s="436">
        <v>4427</v>
      </c>
      <c r="AJ28" s="436">
        <v>4234</v>
      </c>
      <c r="AK28" s="436">
        <v>4155</v>
      </c>
      <c r="AL28" s="436">
        <v>4282</v>
      </c>
      <c r="AM28" s="436">
        <v>4287</v>
      </c>
      <c r="AN28" s="436">
        <v>4312</v>
      </c>
      <c r="AO28" s="436">
        <v>4147</v>
      </c>
      <c r="AP28" s="436">
        <v>4136</v>
      </c>
      <c r="AQ28" s="436">
        <v>4392</v>
      </c>
      <c r="AR28" s="436">
        <v>4506</v>
      </c>
      <c r="AS28" s="436">
        <v>4914</v>
      </c>
      <c r="AT28" s="436">
        <v>4738</v>
      </c>
      <c r="AU28" s="436">
        <v>4940</v>
      </c>
      <c r="AV28" s="436">
        <v>5039</v>
      </c>
      <c r="AW28" s="436">
        <v>5089</v>
      </c>
      <c r="AX28" s="436">
        <v>5059</v>
      </c>
      <c r="AY28" s="436">
        <v>5543</v>
      </c>
    </row>
    <row r="29" spans="1:51" x14ac:dyDescent="0.35">
      <c r="A29" s="432" t="s">
        <v>19</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row>
    <row r="30" spans="1:51" x14ac:dyDescent="0.35">
      <c r="A30" s="434" t="s">
        <v>853</v>
      </c>
      <c r="B30" s="434">
        <f t="shared" ref="B30:AK33" si="0">SUM(B18,B24)</f>
        <v>20445</v>
      </c>
      <c r="C30" s="434">
        <f t="shared" si="0"/>
        <v>24887</v>
      </c>
      <c r="D30" s="434">
        <f t="shared" si="0"/>
        <v>26298</v>
      </c>
      <c r="E30" s="434">
        <f t="shared" si="0"/>
        <v>27240</v>
      </c>
      <c r="F30" s="434">
        <f t="shared" si="0"/>
        <v>27862</v>
      </c>
      <c r="G30" s="434">
        <f t="shared" si="0"/>
        <v>26198</v>
      </c>
      <c r="H30" s="434">
        <f t="shared" si="0"/>
        <v>24643</v>
      </c>
      <c r="I30" s="434">
        <f t="shared" si="0"/>
        <v>22163</v>
      </c>
      <c r="J30" s="434">
        <f t="shared" si="0"/>
        <v>23442</v>
      </c>
      <c r="K30" s="434">
        <f t="shared" si="0"/>
        <v>30064</v>
      </c>
      <c r="L30" s="434">
        <f t="shared" si="0"/>
        <v>30255</v>
      </c>
      <c r="M30" s="434">
        <f t="shared" si="0"/>
        <v>30196</v>
      </c>
      <c r="N30" s="434">
        <f t="shared" si="0"/>
        <v>30047</v>
      </c>
      <c r="O30" s="434">
        <f t="shared" si="0"/>
        <v>30130</v>
      </c>
      <c r="P30" s="434">
        <f t="shared" si="0"/>
        <v>31193</v>
      </c>
      <c r="Q30" s="434">
        <f t="shared" si="0"/>
        <v>33574</v>
      </c>
      <c r="R30" s="434">
        <f t="shared" si="0"/>
        <v>34978</v>
      </c>
      <c r="S30" s="434">
        <f t="shared" si="0"/>
        <v>35736</v>
      </c>
      <c r="T30" s="434">
        <f t="shared" si="0"/>
        <v>37718</v>
      </c>
      <c r="U30" s="434">
        <f t="shared" si="0"/>
        <v>39427</v>
      </c>
      <c r="V30" s="434">
        <f t="shared" si="0"/>
        <v>39767</v>
      </c>
      <c r="W30" s="434">
        <f t="shared" si="0"/>
        <v>36933</v>
      </c>
      <c r="X30" s="434">
        <f t="shared" si="0"/>
        <v>36194</v>
      </c>
      <c r="Y30" s="434">
        <f t="shared" si="0"/>
        <v>35881</v>
      </c>
      <c r="Z30" s="434">
        <f t="shared" si="0"/>
        <v>36746</v>
      </c>
      <c r="AA30" s="434">
        <f t="shared" si="0"/>
        <v>37367</v>
      </c>
      <c r="AB30" s="434">
        <f t="shared" si="0"/>
        <v>38315</v>
      </c>
      <c r="AC30" s="434">
        <f t="shared" si="0"/>
        <v>38940</v>
      </c>
      <c r="AD30" s="434">
        <f t="shared" si="0"/>
        <v>37715</v>
      </c>
      <c r="AE30" s="434">
        <f t="shared" si="0"/>
        <v>34263</v>
      </c>
      <c r="AF30" s="434">
        <f t="shared" si="0"/>
        <v>33237</v>
      </c>
      <c r="AG30" s="434">
        <f t="shared" si="0"/>
        <v>34585</v>
      </c>
      <c r="AH30" s="434">
        <f t="shared" si="0"/>
        <v>35453</v>
      </c>
      <c r="AI30" s="434">
        <f t="shared" si="0"/>
        <v>36490</v>
      </c>
      <c r="AJ30" s="434">
        <f t="shared" si="0"/>
        <v>36401</v>
      </c>
      <c r="AK30" s="434">
        <f t="shared" si="0"/>
        <v>35566</v>
      </c>
      <c r="AL30" s="434">
        <f>SUM(AL18,AL24)</f>
        <v>35574</v>
      </c>
      <c r="AM30" s="434">
        <f t="shared" ref="AM30:AO30" si="1">SUM(AM18,AM24)</f>
        <v>34858</v>
      </c>
      <c r="AN30" s="434">
        <f>SUM(AN18,AN24)</f>
        <v>34677</v>
      </c>
      <c r="AO30" s="434">
        <f t="shared" si="1"/>
        <v>34778</v>
      </c>
      <c r="AP30" s="434">
        <f>SUM(AP18,AP24)</f>
        <v>35851</v>
      </c>
      <c r="AQ30" s="434">
        <f t="shared" ref="AQ30:AS30" si="2">SUM(AQ18,AQ24)</f>
        <v>36272</v>
      </c>
      <c r="AR30" s="434">
        <f>SUM(AR18,AR24)</f>
        <v>36706</v>
      </c>
      <c r="AS30" s="434">
        <f t="shared" si="2"/>
        <v>37797</v>
      </c>
      <c r="AT30" s="434">
        <f>SUM(AT18,AT24)</f>
        <v>37253</v>
      </c>
      <c r="AU30" s="434">
        <f t="shared" ref="AU30:AW30" si="3">SUM(AU18,AU24)</f>
        <v>36135</v>
      </c>
      <c r="AV30" s="434">
        <f>SUM(AV18,AV24)</f>
        <v>36022</v>
      </c>
      <c r="AW30" s="434">
        <f t="shared" si="3"/>
        <v>37464</v>
      </c>
      <c r="AX30" s="434">
        <f>SUM(AX18,AX24)</f>
        <v>36982</v>
      </c>
      <c r="AY30" s="434">
        <f t="shared" ref="AY30" si="4">SUM(AY18,AY24)</f>
        <v>39225</v>
      </c>
    </row>
    <row r="31" spans="1:51" x14ac:dyDescent="0.35">
      <c r="A31" s="434" t="s">
        <v>854</v>
      </c>
      <c r="B31" s="434">
        <f t="shared" si="0"/>
        <v>954</v>
      </c>
      <c r="C31" s="434">
        <f t="shared" si="0"/>
        <v>926</v>
      </c>
      <c r="D31" s="434">
        <f t="shared" si="0"/>
        <v>948</v>
      </c>
      <c r="E31" s="434">
        <f t="shared" si="0"/>
        <v>949</v>
      </c>
      <c r="F31" s="434">
        <f t="shared" si="0"/>
        <v>962</v>
      </c>
      <c r="G31" s="434">
        <f t="shared" si="0"/>
        <v>966</v>
      </c>
      <c r="H31" s="434">
        <f t="shared" si="0"/>
        <v>957</v>
      </c>
      <c r="I31" s="434">
        <f t="shared" si="0"/>
        <v>984</v>
      </c>
      <c r="J31" s="434">
        <f t="shared" si="0"/>
        <v>940</v>
      </c>
      <c r="K31" s="434">
        <f t="shared" si="0"/>
        <v>894</v>
      </c>
      <c r="L31" s="434">
        <f t="shared" si="0"/>
        <v>870</v>
      </c>
      <c r="M31" s="434">
        <f t="shared" si="0"/>
        <v>893</v>
      </c>
      <c r="N31" s="434">
        <f t="shared" si="0"/>
        <v>960</v>
      </c>
      <c r="O31" s="434">
        <f t="shared" si="0"/>
        <v>973</v>
      </c>
      <c r="P31" s="434">
        <f t="shared" si="0"/>
        <v>966</v>
      </c>
      <c r="Q31" s="434">
        <f t="shared" si="0"/>
        <v>1005</v>
      </c>
      <c r="R31" s="434">
        <f t="shared" si="0"/>
        <v>1076</v>
      </c>
      <c r="S31" s="434">
        <f t="shared" si="0"/>
        <v>1094</v>
      </c>
      <c r="T31" s="434">
        <f t="shared" si="0"/>
        <v>1124</v>
      </c>
      <c r="U31" s="434">
        <f t="shared" si="0"/>
        <v>1164</v>
      </c>
      <c r="V31" s="434">
        <f t="shared" si="0"/>
        <v>1226</v>
      </c>
      <c r="W31" s="434">
        <f t="shared" si="0"/>
        <v>1262</v>
      </c>
      <c r="X31" s="434">
        <f t="shared" si="0"/>
        <v>1315</v>
      </c>
      <c r="Y31" s="434">
        <f t="shared" si="0"/>
        <v>1410</v>
      </c>
      <c r="Z31" s="434">
        <f t="shared" si="0"/>
        <v>1613</v>
      </c>
      <c r="AA31" s="434">
        <f t="shared" si="0"/>
        <v>1638</v>
      </c>
      <c r="AB31" s="434">
        <f t="shared" si="0"/>
        <v>1698</v>
      </c>
      <c r="AC31" s="434">
        <f t="shared" si="0"/>
        <v>1726</v>
      </c>
      <c r="AD31" s="434">
        <f t="shared" si="0"/>
        <v>1906</v>
      </c>
      <c r="AE31" s="434">
        <f t="shared" si="0"/>
        <v>2027</v>
      </c>
      <c r="AF31" s="434">
        <f t="shared" si="0"/>
        <v>2209</v>
      </c>
      <c r="AG31" s="434">
        <f t="shared" si="0"/>
        <v>2237</v>
      </c>
      <c r="AH31" s="434">
        <f t="shared" si="0"/>
        <v>2258</v>
      </c>
      <c r="AI31" s="434">
        <f t="shared" si="0"/>
        <v>2142</v>
      </c>
      <c r="AJ31" s="434">
        <f t="shared" si="0"/>
        <v>2225</v>
      </c>
      <c r="AK31" s="434">
        <f t="shared" si="0"/>
        <v>2225</v>
      </c>
      <c r="AL31" s="434">
        <f t="shared" ref="AL31:AY33" si="5">SUM(AL19,AL25)</f>
        <v>2274</v>
      </c>
      <c r="AM31" s="434">
        <f t="shared" si="5"/>
        <v>2322</v>
      </c>
      <c r="AN31" s="434">
        <f t="shared" si="5"/>
        <v>2309</v>
      </c>
      <c r="AO31" s="434">
        <f t="shared" si="5"/>
        <v>2197</v>
      </c>
      <c r="AP31" s="434">
        <f t="shared" si="5"/>
        <v>2199</v>
      </c>
      <c r="AQ31" s="434">
        <f t="shared" si="5"/>
        <v>2214</v>
      </c>
      <c r="AR31" s="434">
        <f t="shared" si="5"/>
        <v>2250</v>
      </c>
      <c r="AS31" s="434">
        <f t="shared" si="5"/>
        <v>2368</v>
      </c>
      <c r="AT31" s="434">
        <f t="shared" si="5"/>
        <v>2401</v>
      </c>
      <c r="AU31" s="434">
        <f t="shared" si="5"/>
        <v>2434</v>
      </c>
      <c r="AV31" s="434">
        <f t="shared" si="5"/>
        <v>2482</v>
      </c>
      <c r="AW31" s="434">
        <f t="shared" si="5"/>
        <v>2615</v>
      </c>
      <c r="AX31" s="434">
        <f t="shared" si="5"/>
        <v>2735</v>
      </c>
      <c r="AY31" s="434">
        <f t="shared" si="5"/>
        <v>2847</v>
      </c>
    </row>
    <row r="32" spans="1:51" x14ac:dyDescent="0.35">
      <c r="A32" s="434" t="s">
        <v>855</v>
      </c>
      <c r="B32" s="434">
        <f t="shared" si="0"/>
        <v>257</v>
      </c>
      <c r="C32" s="434">
        <f t="shared" si="0"/>
        <v>250</v>
      </c>
      <c r="D32" s="434">
        <f t="shared" si="0"/>
        <v>250</v>
      </c>
      <c r="E32" s="434">
        <f t="shared" si="0"/>
        <v>239</v>
      </c>
      <c r="F32" s="434">
        <f t="shared" si="0"/>
        <v>227</v>
      </c>
      <c r="G32" s="434">
        <f t="shared" si="0"/>
        <v>221</v>
      </c>
      <c r="H32" s="434">
        <f t="shared" si="0"/>
        <v>238</v>
      </c>
      <c r="I32" s="434">
        <f t="shared" si="0"/>
        <v>243</v>
      </c>
      <c r="J32" s="434">
        <f t="shared" si="0"/>
        <v>248</v>
      </c>
      <c r="K32" s="434">
        <f t="shared" si="0"/>
        <v>234</v>
      </c>
      <c r="L32" s="434">
        <f t="shared" si="0"/>
        <v>236</v>
      </c>
      <c r="M32" s="434">
        <f t="shared" si="0"/>
        <v>246</v>
      </c>
      <c r="N32" s="434">
        <f t="shared" si="0"/>
        <v>242</v>
      </c>
      <c r="O32" s="434">
        <f t="shared" si="0"/>
        <v>232</v>
      </c>
      <c r="P32" s="434">
        <f t="shared" si="0"/>
        <v>223</v>
      </c>
      <c r="Q32" s="434">
        <f t="shared" si="0"/>
        <v>220</v>
      </c>
      <c r="R32" s="434">
        <f t="shared" si="0"/>
        <v>235</v>
      </c>
      <c r="S32" s="434">
        <f t="shared" si="0"/>
        <v>238</v>
      </c>
      <c r="T32" s="434">
        <f t="shared" si="0"/>
        <v>256</v>
      </c>
      <c r="U32" s="434">
        <f t="shared" si="0"/>
        <v>265</v>
      </c>
      <c r="V32" s="434">
        <f t="shared" si="0"/>
        <v>278</v>
      </c>
      <c r="W32" s="434">
        <f t="shared" si="0"/>
        <v>274</v>
      </c>
      <c r="X32" s="434">
        <f t="shared" si="0"/>
        <v>264</v>
      </c>
      <c r="Y32" s="434">
        <f t="shared" si="0"/>
        <v>264</v>
      </c>
      <c r="Z32" s="434">
        <f t="shared" si="0"/>
        <v>282</v>
      </c>
      <c r="AA32" s="434">
        <f t="shared" si="0"/>
        <v>293</v>
      </c>
      <c r="AB32" s="434">
        <f t="shared" si="0"/>
        <v>305</v>
      </c>
      <c r="AC32" s="434">
        <f t="shared" si="0"/>
        <v>321</v>
      </c>
      <c r="AD32" s="434">
        <f t="shared" si="0"/>
        <v>327</v>
      </c>
      <c r="AE32" s="434">
        <f t="shared" si="0"/>
        <v>357</v>
      </c>
      <c r="AF32" s="434">
        <f t="shared" si="0"/>
        <v>370</v>
      </c>
      <c r="AG32" s="434">
        <f t="shared" si="0"/>
        <v>371</v>
      </c>
      <c r="AH32" s="434">
        <f t="shared" si="0"/>
        <v>388</v>
      </c>
      <c r="AI32" s="434">
        <f t="shared" si="0"/>
        <v>396</v>
      </c>
      <c r="AJ32" s="434">
        <f t="shared" si="0"/>
        <v>418</v>
      </c>
      <c r="AK32" s="434">
        <f t="shared" si="0"/>
        <v>424</v>
      </c>
      <c r="AL32" s="434">
        <f t="shared" si="5"/>
        <v>463</v>
      </c>
      <c r="AM32" s="434">
        <f t="shared" si="5"/>
        <v>462</v>
      </c>
      <c r="AN32" s="434">
        <f t="shared" si="5"/>
        <v>477</v>
      </c>
      <c r="AO32" s="434">
        <f t="shared" si="5"/>
        <v>469</v>
      </c>
      <c r="AP32" s="434">
        <f t="shared" si="5"/>
        <v>485</v>
      </c>
      <c r="AQ32" s="434">
        <f t="shared" si="5"/>
        <v>502</v>
      </c>
      <c r="AR32" s="434">
        <f t="shared" si="5"/>
        <v>523</v>
      </c>
      <c r="AS32" s="434">
        <f t="shared" si="5"/>
        <v>542</v>
      </c>
      <c r="AT32" s="434">
        <f t="shared" si="5"/>
        <v>584</v>
      </c>
      <c r="AU32" s="434">
        <f t="shared" si="5"/>
        <v>577</v>
      </c>
      <c r="AV32" s="434">
        <f t="shared" si="5"/>
        <v>624</v>
      </c>
      <c r="AW32" s="434">
        <f t="shared" si="5"/>
        <v>651</v>
      </c>
      <c r="AX32" s="434">
        <f t="shared" si="5"/>
        <v>699</v>
      </c>
      <c r="AY32" s="434">
        <f t="shared" si="5"/>
        <v>713</v>
      </c>
    </row>
    <row r="33" spans="1:51" ht="16" thickBot="1" x14ac:dyDescent="0.4">
      <c r="A33" s="435" t="s">
        <v>856</v>
      </c>
      <c r="B33" s="434">
        <f t="shared" si="0"/>
        <v>79</v>
      </c>
      <c r="C33" s="434">
        <f t="shared" si="0"/>
        <v>81</v>
      </c>
      <c r="D33" s="434">
        <f t="shared" si="0"/>
        <v>75</v>
      </c>
      <c r="E33" s="434">
        <f t="shared" si="0"/>
        <v>73</v>
      </c>
      <c r="F33" s="434">
        <f t="shared" si="0"/>
        <v>68</v>
      </c>
      <c r="G33" s="434">
        <f t="shared" si="0"/>
        <v>66</v>
      </c>
      <c r="H33" s="434">
        <f t="shared" si="0"/>
        <v>62</v>
      </c>
      <c r="I33" s="434">
        <f t="shared" si="0"/>
        <v>61</v>
      </c>
      <c r="J33" s="434">
        <f t="shared" si="0"/>
        <v>62</v>
      </c>
      <c r="K33" s="434">
        <f t="shared" si="0"/>
        <v>59</v>
      </c>
      <c r="L33" s="434">
        <f t="shared" si="0"/>
        <v>61</v>
      </c>
      <c r="M33" s="434">
        <f t="shared" si="0"/>
        <v>56</v>
      </c>
      <c r="N33" s="434">
        <f t="shared" si="0"/>
        <v>60</v>
      </c>
      <c r="O33" s="434">
        <f t="shared" si="0"/>
        <v>62</v>
      </c>
      <c r="P33" s="434">
        <f t="shared" si="0"/>
        <v>62</v>
      </c>
      <c r="Q33" s="434">
        <f t="shared" si="0"/>
        <v>58</v>
      </c>
      <c r="R33" s="434">
        <f t="shared" si="0"/>
        <v>58</v>
      </c>
      <c r="S33" s="434">
        <f t="shared" si="0"/>
        <v>61</v>
      </c>
      <c r="T33" s="434">
        <f t="shared" si="0"/>
        <v>65</v>
      </c>
      <c r="U33" s="434">
        <f t="shared" si="0"/>
        <v>61</v>
      </c>
      <c r="V33" s="434">
        <f t="shared" si="0"/>
        <v>56</v>
      </c>
      <c r="W33" s="434">
        <f t="shared" si="0"/>
        <v>56</v>
      </c>
      <c r="X33" s="434">
        <f t="shared" si="0"/>
        <v>54</v>
      </c>
      <c r="Y33" s="434">
        <f t="shared" si="0"/>
        <v>55</v>
      </c>
      <c r="Z33" s="434">
        <f t="shared" si="0"/>
        <v>61</v>
      </c>
      <c r="AA33" s="434">
        <f t="shared" si="0"/>
        <v>57</v>
      </c>
      <c r="AB33" s="434">
        <f t="shared" si="0"/>
        <v>56</v>
      </c>
      <c r="AC33" s="434">
        <f t="shared" si="0"/>
        <v>56</v>
      </c>
      <c r="AD33" s="434">
        <f t="shared" si="0"/>
        <v>56</v>
      </c>
      <c r="AE33" s="434">
        <f t="shared" si="0"/>
        <v>55</v>
      </c>
      <c r="AF33" s="434">
        <f t="shared" si="0"/>
        <v>56</v>
      </c>
      <c r="AG33" s="434">
        <f t="shared" si="0"/>
        <v>55</v>
      </c>
      <c r="AH33" s="434">
        <f t="shared" si="0"/>
        <v>58</v>
      </c>
      <c r="AI33" s="434">
        <f t="shared" si="0"/>
        <v>57</v>
      </c>
      <c r="AJ33" s="434">
        <f t="shared" si="0"/>
        <v>58</v>
      </c>
      <c r="AK33" s="434">
        <f t="shared" si="0"/>
        <v>57</v>
      </c>
      <c r="AL33" s="434">
        <f t="shared" si="5"/>
        <v>56</v>
      </c>
      <c r="AM33" s="434">
        <f t="shared" si="5"/>
        <v>57</v>
      </c>
      <c r="AN33" s="434">
        <f t="shared" si="5"/>
        <v>56</v>
      </c>
      <c r="AO33" s="434">
        <f t="shared" si="5"/>
        <v>60</v>
      </c>
      <c r="AP33" s="434">
        <f t="shared" si="5"/>
        <v>62</v>
      </c>
      <c r="AQ33" s="434">
        <f t="shared" si="5"/>
        <v>59</v>
      </c>
      <c r="AR33" s="434">
        <f t="shared" si="5"/>
        <v>63</v>
      </c>
      <c r="AS33" s="434">
        <f t="shared" si="5"/>
        <v>64</v>
      </c>
      <c r="AT33" s="434">
        <f t="shared" si="5"/>
        <v>71</v>
      </c>
      <c r="AU33" s="434">
        <f t="shared" si="5"/>
        <v>72</v>
      </c>
      <c r="AV33" s="434">
        <f t="shared" si="5"/>
        <v>72</v>
      </c>
      <c r="AW33" s="434">
        <f t="shared" si="5"/>
        <v>72</v>
      </c>
      <c r="AX33" s="434">
        <f t="shared" si="5"/>
        <v>74</v>
      </c>
      <c r="AY33" s="434">
        <f t="shared" si="5"/>
        <v>68</v>
      </c>
    </row>
    <row r="34" spans="1:51" x14ac:dyDescent="0.35">
      <c r="A34" s="436" t="s">
        <v>19</v>
      </c>
      <c r="B34" s="436">
        <f t="shared" ref="B34:C34" si="6">SUM(B30:B33)</f>
        <v>21735</v>
      </c>
      <c r="C34" s="436">
        <f t="shared" si="6"/>
        <v>26144</v>
      </c>
      <c r="D34" s="436">
        <f t="shared" ref="D34:AY34" si="7">SUM(D30:D33)</f>
        <v>27571</v>
      </c>
      <c r="E34" s="436">
        <f t="shared" si="7"/>
        <v>28501</v>
      </c>
      <c r="F34" s="436">
        <f t="shared" si="7"/>
        <v>29119</v>
      </c>
      <c r="G34" s="436">
        <f t="shared" si="7"/>
        <v>27451</v>
      </c>
      <c r="H34" s="436">
        <f t="shared" si="7"/>
        <v>25900</v>
      </c>
      <c r="I34" s="436">
        <f t="shared" si="7"/>
        <v>23451</v>
      </c>
      <c r="J34" s="436">
        <f t="shared" si="7"/>
        <v>24692</v>
      </c>
      <c r="K34" s="436">
        <f t="shared" si="7"/>
        <v>31251</v>
      </c>
      <c r="L34" s="436">
        <f t="shared" si="7"/>
        <v>31422</v>
      </c>
      <c r="M34" s="436">
        <f t="shared" si="7"/>
        <v>31391</v>
      </c>
      <c r="N34" s="436">
        <f t="shared" si="7"/>
        <v>31309</v>
      </c>
      <c r="O34" s="436">
        <f t="shared" si="7"/>
        <v>31397</v>
      </c>
      <c r="P34" s="436">
        <f t="shared" si="7"/>
        <v>32444</v>
      </c>
      <c r="Q34" s="436">
        <f t="shared" si="7"/>
        <v>34857</v>
      </c>
      <c r="R34" s="436">
        <f t="shared" si="7"/>
        <v>36347</v>
      </c>
      <c r="S34" s="436">
        <f t="shared" si="7"/>
        <v>37129</v>
      </c>
      <c r="T34" s="436">
        <f t="shared" si="7"/>
        <v>39163</v>
      </c>
      <c r="U34" s="436">
        <f t="shared" si="7"/>
        <v>40917</v>
      </c>
      <c r="V34" s="436">
        <f t="shared" si="7"/>
        <v>41327</v>
      </c>
      <c r="W34" s="436">
        <f t="shared" si="7"/>
        <v>38525</v>
      </c>
      <c r="X34" s="436">
        <f t="shared" si="7"/>
        <v>37827</v>
      </c>
      <c r="Y34" s="436">
        <f t="shared" si="7"/>
        <v>37610</v>
      </c>
      <c r="Z34" s="436">
        <f t="shared" si="7"/>
        <v>38702</v>
      </c>
      <c r="AA34" s="436">
        <f t="shared" si="7"/>
        <v>39355</v>
      </c>
      <c r="AB34" s="436">
        <f t="shared" si="7"/>
        <v>40374</v>
      </c>
      <c r="AC34" s="436">
        <f t="shared" si="7"/>
        <v>41043</v>
      </c>
      <c r="AD34" s="436">
        <f t="shared" si="7"/>
        <v>40004</v>
      </c>
      <c r="AE34" s="436">
        <f t="shared" si="7"/>
        <v>36702</v>
      </c>
      <c r="AF34" s="436">
        <f t="shared" si="7"/>
        <v>35872</v>
      </c>
      <c r="AG34" s="436">
        <f t="shared" si="7"/>
        <v>37248</v>
      </c>
      <c r="AH34" s="436">
        <f t="shared" si="7"/>
        <v>38157</v>
      </c>
      <c r="AI34" s="436">
        <f t="shared" si="7"/>
        <v>39085</v>
      </c>
      <c r="AJ34" s="436">
        <f t="shared" si="7"/>
        <v>39102</v>
      </c>
      <c r="AK34" s="436">
        <f t="shared" si="7"/>
        <v>38272</v>
      </c>
      <c r="AL34" s="436">
        <f t="shared" si="7"/>
        <v>38367</v>
      </c>
      <c r="AM34" s="436">
        <f t="shared" si="7"/>
        <v>37699</v>
      </c>
      <c r="AN34" s="436">
        <f t="shared" si="7"/>
        <v>37519</v>
      </c>
      <c r="AO34" s="436">
        <f t="shared" si="7"/>
        <v>37504</v>
      </c>
      <c r="AP34" s="436">
        <f t="shared" si="7"/>
        <v>38597</v>
      </c>
      <c r="AQ34" s="436">
        <f t="shared" si="7"/>
        <v>39047</v>
      </c>
      <c r="AR34" s="436">
        <f t="shared" si="7"/>
        <v>39542</v>
      </c>
      <c r="AS34" s="436">
        <f t="shared" si="7"/>
        <v>40771</v>
      </c>
      <c r="AT34" s="436">
        <f t="shared" si="7"/>
        <v>40309</v>
      </c>
      <c r="AU34" s="436">
        <f t="shared" si="7"/>
        <v>39218</v>
      </c>
      <c r="AV34" s="436">
        <f t="shared" si="7"/>
        <v>39200</v>
      </c>
      <c r="AW34" s="436">
        <f t="shared" si="7"/>
        <v>40802</v>
      </c>
      <c r="AX34" s="436">
        <f t="shared" si="7"/>
        <v>40490</v>
      </c>
      <c r="AY34" s="436">
        <f t="shared" si="7"/>
        <v>42853</v>
      </c>
    </row>
  </sheetData>
  <mergeCells count="52">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AV5:AW5"/>
    <mergeCell ref="AX5:AY5"/>
    <mergeCell ref="A14:A16"/>
    <mergeCell ref="B15:C15"/>
    <mergeCell ref="D15:E15"/>
    <mergeCell ref="F15:G15"/>
    <mergeCell ref="H15:I15"/>
    <mergeCell ref="J15:K15"/>
    <mergeCell ref="L15:M15"/>
    <mergeCell ref="N15:O1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1680-3F91-4968-969D-19FD1F8A552E}">
  <dimension ref="A1:L148"/>
  <sheetViews>
    <sheetView showGridLines="0" zoomScale="80" zoomScaleNormal="80" workbookViewId="0">
      <selection activeCell="A23" sqref="A23"/>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7" t="s">
        <v>857</v>
      </c>
      <c r="B1" s="438"/>
      <c r="C1" s="438"/>
      <c r="D1" s="438"/>
      <c r="E1" s="438"/>
      <c r="F1" s="438"/>
      <c r="G1" s="438"/>
      <c r="H1" s="438"/>
      <c r="I1" s="438"/>
      <c r="J1" s="438"/>
      <c r="K1" s="438"/>
      <c r="L1" s="438"/>
    </row>
    <row r="2" spans="1:12" ht="12.65" customHeight="1" x14ac:dyDescent="0.35"/>
    <row r="3" spans="1:12" ht="16" thickBot="1" x14ac:dyDescent="0.4">
      <c r="A3" s="409" t="s">
        <v>858</v>
      </c>
      <c r="B3" s="43"/>
      <c r="C3" s="43"/>
    </row>
    <row r="4" spans="1:12" ht="15" x14ac:dyDescent="0.35">
      <c r="A4" s="439" t="s">
        <v>801</v>
      </c>
      <c r="B4" s="440" t="s">
        <v>859</v>
      </c>
    </row>
    <row r="5" spans="1:12" ht="15.5" x14ac:dyDescent="0.35">
      <c r="A5" s="441" t="s">
        <v>860</v>
      </c>
      <c r="B5" s="442">
        <v>15</v>
      </c>
    </row>
    <row r="6" spans="1:12" ht="15.5" x14ac:dyDescent="0.35">
      <c r="A6" s="441" t="s">
        <v>861</v>
      </c>
      <c r="B6" s="442">
        <v>9</v>
      </c>
    </row>
    <row r="7" spans="1:12" ht="15.5" x14ac:dyDescent="0.35">
      <c r="A7" s="441" t="s">
        <v>862</v>
      </c>
      <c r="B7" s="442">
        <v>10</v>
      </c>
    </row>
    <row r="8" spans="1:12" ht="15.5" x14ac:dyDescent="0.35">
      <c r="A8" s="441" t="s">
        <v>863</v>
      </c>
      <c r="B8" s="442">
        <v>25</v>
      </c>
    </row>
    <row r="9" spans="1:12" ht="15.5" x14ac:dyDescent="0.35">
      <c r="A9" s="441" t="s">
        <v>864</v>
      </c>
      <c r="B9" s="442">
        <v>17</v>
      </c>
    </row>
    <row r="10" spans="1:12" ht="15.5" x14ac:dyDescent="0.35">
      <c r="A10" s="441" t="s">
        <v>803</v>
      </c>
      <c r="B10" s="442">
        <v>25</v>
      </c>
    </row>
    <row r="11" spans="1:12" ht="16" thickBot="1" x14ac:dyDescent="0.4">
      <c r="A11" s="443" t="s">
        <v>802</v>
      </c>
      <c r="B11" s="444">
        <v>24</v>
      </c>
    </row>
    <row r="13" spans="1:12" ht="16" thickBot="1" x14ac:dyDescent="0.4">
      <c r="A13" s="409" t="s">
        <v>865</v>
      </c>
      <c r="B13" s="43"/>
    </row>
    <row r="14" spans="1:12" ht="15" x14ac:dyDescent="0.35">
      <c r="A14" s="439" t="s">
        <v>801</v>
      </c>
      <c r="B14" s="440" t="s">
        <v>866</v>
      </c>
    </row>
    <row r="15" spans="1:12" ht="15.5" x14ac:dyDescent="0.35">
      <c r="A15" s="441" t="s">
        <v>860</v>
      </c>
      <c r="B15" s="442">
        <v>22</v>
      </c>
    </row>
    <row r="16" spans="1:12" ht="15.5" x14ac:dyDescent="0.35">
      <c r="A16" s="441" t="s">
        <v>861</v>
      </c>
      <c r="B16" s="442">
        <v>21</v>
      </c>
    </row>
    <row r="17" spans="1:2" ht="15.5" x14ac:dyDescent="0.35">
      <c r="A17" s="441" t="s">
        <v>862</v>
      </c>
      <c r="B17" s="442">
        <v>19</v>
      </c>
    </row>
    <row r="18" spans="1:2" ht="15.5" x14ac:dyDescent="0.35">
      <c r="A18" s="441" t="s">
        <v>863</v>
      </c>
      <c r="B18" s="442">
        <v>19</v>
      </c>
    </row>
    <row r="19" spans="1:2" ht="15.5" x14ac:dyDescent="0.35">
      <c r="A19" s="441" t="s">
        <v>864</v>
      </c>
      <c r="B19" s="442">
        <v>19</v>
      </c>
    </row>
    <row r="20" spans="1:2" ht="15.5" x14ac:dyDescent="0.35">
      <c r="A20" s="445" t="s">
        <v>803</v>
      </c>
      <c r="B20" s="446">
        <v>20</v>
      </c>
    </row>
    <row r="21" spans="1:2" ht="16" thickBot="1" x14ac:dyDescent="0.4">
      <c r="A21" s="443" t="s">
        <v>802</v>
      </c>
      <c r="B21" s="444">
        <v>22</v>
      </c>
    </row>
    <row r="22" spans="1:2" ht="15.5" x14ac:dyDescent="0.35">
      <c r="B22" s="447"/>
    </row>
    <row r="23" spans="1:2" ht="16" thickBot="1" x14ac:dyDescent="0.4">
      <c r="A23" s="409" t="s">
        <v>867</v>
      </c>
      <c r="B23" s="43"/>
    </row>
    <row r="24" spans="1:2" ht="15" x14ac:dyDescent="0.35">
      <c r="A24" s="439" t="s">
        <v>801</v>
      </c>
      <c r="B24" s="440" t="s">
        <v>777</v>
      </c>
    </row>
    <row r="25" spans="1:2" ht="15.5" x14ac:dyDescent="0.35">
      <c r="A25" s="441" t="s">
        <v>860</v>
      </c>
      <c r="B25" s="448">
        <v>12</v>
      </c>
    </row>
    <row r="26" spans="1:2" ht="15.5" x14ac:dyDescent="0.35">
      <c r="A26" s="441" t="s">
        <v>861</v>
      </c>
      <c r="B26" s="448">
        <v>3</v>
      </c>
    </row>
    <row r="27" spans="1:2" ht="15.5" x14ac:dyDescent="0.35">
      <c r="A27" s="441" t="s">
        <v>862</v>
      </c>
      <c r="B27" s="448">
        <v>9</v>
      </c>
    </row>
    <row r="28" spans="1:2" ht="15.5" x14ac:dyDescent="0.35">
      <c r="A28" s="441" t="s">
        <v>863</v>
      </c>
      <c r="B28" s="448">
        <v>11</v>
      </c>
    </row>
    <row r="29" spans="1:2" ht="15.5" x14ac:dyDescent="0.35">
      <c r="A29" s="441" t="s">
        <v>864</v>
      </c>
      <c r="B29" s="448">
        <v>8</v>
      </c>
    </row>
    <row r="30" spans="1:2" ht="15.5" x14ac:dyDescent="0.35">
      <c r="A30" s="441" t="s">
        <v>803</v>
      </c>
      <c r="B30" s="448">
        <v>14</v>
      </c>
    </row>
    <row r="31" spans="1:2" ht="16" thickBot="1" x14ac:dyDescent="0.4">
      <c r="A31" s="443" t="s">
        <v>802</v>
      </c>
      <c r="B31" s="444">
        <v>11</v>
      </c>
    </row>
    <row r="32" spans="1:2" ht="15.5" x14ac:dyDescent="0.35">
      <c r="B32" s="447"/>
    </row>
    <row r="33" spans="1:2" ht="16" thickBot="1" x14ac:dyDescent="0.4">
      <c r="A33" s="409" t="s">
        <v>868</v>
      </c>
      <c r="B33" s="43"/>
    </row>
    <row r="34" spans="1:2" ht="15" x14ac:dyDescent="0.35">
      <c r="A34" s="439" t="s">
        <v>801</v>
      </c>
      <c r="B34" s="440" t="s">
        <v>859</v>
      </c>
    </row>
    <row r="35" spans="1:2" ht="15.5" x14ac:dyDescent="0.35">
      <c r="A35" s="441" t="s">
        <v>860</v>
      </c>
      <c r="B35" s="448">
        <v>30</v>
      </c>
    </row>
    <row r="36" spans="1:2" ht="15.5" x14ac:dyDescent="0.35">
      <c r="A36" s="441" t="s">
        <v>861</v>
      </c>
      <c r="B36" s="448">
        <v>12</v>
      </c>
    </row>
    <row r="37" spans="1:2" ht="15.5" x14ac:dyDescent="0.35">
      <c r="A37" s="441" t="s">
        <v>862</v>
      </c>
      <c r="B37" s="448">
        <v>11</v>
      </c>
    </row>
    <row r="38" spans="1:2" ht="15.5" x14ac:dyDescent="0.35">
      <c r="A38" s="441" t="s">
        <v>863</v>
      </c>
      <c r="B38" s="448">
        <v>6</v>
      </c>
    </row>
    <row r="39" spans="1:2" ht="15.5" x14ac:dyDescent="0.35">
      <c r="A39" s="441" t="s">
        <v>869</v>
      </c>
      <c r="B39" s="448">
        <v>1</v>
      </c>
    </row>
    <row r="40" spans="1:2" ht="15.5" x14ac:dyDescent="0.35">
      <c r="A40" s="441" t="s">
        <v>803</v>
      </c>
      <c r="B40" s="448">
        <v>7</v>
      </c>
    </row>
    <row r="41" spans="1:2" ht="16" thickBot="1" x14ac:dyDescent="0.4">
      <c r="A41" s="443" t="s">
        <v>802</v>
      </c>
      <c r="B41" s="444">
        <v>13</v>
      </c>
    </row>
    <row r="43" spans="1:2" ht="16" thickBot="1" x14ac:dyDescent="0.4">
      <c r="A43" s="409" t="s">
        <v>870</v>
      </c>
      <c r="B43" s="43"/>
    </row>
    <row r="44" spans="1:2" ht="15" x14ac:dyDescent="0.35">
      <c r="A44" s="439" t="s">
        <v>801</v>
      </c>
      <c r="B44" s="440" t="s">
        <v>866</v>
      </c>
    </row>
    <row r="45" spans="1:2" ht="15.5" x14ac:dyDescent="0.35">
      <c r="A45" s="441" t="s">
        <v>860</v>
      </c>
      <c r="B45" s="448">
        <v>19</v>
      </c>
    </row>
    <row r="46" spans="1:2" ht="15.5" x14ac:dyDescent="0.35">
      <c r="A46" s="441" t="s">
        <v>861</v>
      </c>
      <c r="B46" s="448">
        <v>8</v>
      </c>
    </row>
    <row r="47" spans="1:2" ht="15.5" x14ac:dyDescent="0.35">
      <c r="A47" s="441" t="s">
        <v>862</v>
      </c>
      <c r="B47" s="448">
        <v>9</v>
      </c>
    </row>
    <row r="48" spans="1:2" ht="15.5" x14ac:dyDescent="0.35">
      <c r="A48" s="441" t="s">
        <v>863</v>
      </c>
      <c r="B48" s="448">
        <v>4</v>
      </c>
    </row>
    <row r="49" spans="1:2" ht="15.5" x14ac:dyDescent="0.35">
      <c r="A49" s="441" t="s">
        <v>869</v>
      </c>
      <c r="B49" s="448">
        <v>1</v>
      </c>
    </row>
    <row r="50" spans="1:2" ht="15.5" x14ac:dyDescent="0.35">
      <c r="A50" s="441" t="s">
        <v>803</v>
      </c>
      <c r="B50" s="448">
        <v>4</v>
      </c>
    </row>
    <row r="51" spans="1:2" ht="16" thickBot="1" x14ac:dyDescent="0.4">
      <c r="A51" s="443" t="s">
        <v>802</v>
      </c>
      <c r="B51" s="444">
        <v>7</v>
      </c>
    </row>
    <row r="52" spans="1:2" ht="15.5" x14ac:dyDescent="0.35">
      <c r="B52" s="447"/>
    </row>
    <row r="53" spans="1:2" ht="16" thickBot="1" x14ac:dyDescent="0.4">
      <c r="A53" s="409" t="s">
        <v>871</v>
      </c>
      <c r="B53" s="43"/>
    </row>
    <row r="54" spans="1:2" ht="15" x14ac:dyDescent="0.35">
      <c r="A54" s="439" t="s">
        <v>801</v>
      </c>
      <c r="B54" s="440" t="s">
        <v>777</v>
      </c>
    </row>
    <row r="55" spans="1:2" ht="15.5" x14ac:dyDescent="0.35">
      <c r="A55" s="441" t="s">
        <v>860</v>
      </c>
      <c r="B55" s="448">
        <v>2</v>
      </c>
    </row>
    <row r="56" spans="1:2" ht="15.5" x14ac:dyDescent="0.35">
      <c r="A56" s="441" t="s">
        <v>861</v>
      </c>
      <c r="B56" s="448">
        <v>1</v>
      </c>
    </row>
    <row r="57" spans="1:2" ht="15.5" x14ac:dyDescent="0.35">
      <c r="A57" s="441" t="s">
        <v>862</v>
      </c>
      <c r="B57" s="448">
        <v>0</v>
      </c>
    </row>
    <row r="58" spans="1:2" ht="15.5" x14ac:dyDescent="0.35">
      <c r="A58" s="441" t="s">
        <v>863</v>
      </c>
      <c r="B58" s="448">
        <v>0</v>
      </c>
    </row>
    <row r="59" spans="1:2" ht="15.5" x14ac:dyDescent="0.35">
      <c r="A59" s="441" t="s">
        <v>864</v>
      </c>
      <c r="B59" s="448">
        <v>0</v>
      </c>
    </row>
    <row r="60" spans="1:2" ht="15.5" x14ac:dyDescent="0.35">
      <c r="A60" s="441" t="s">
        <v>803</v>
      </c>
      <c r="B60" s="448">
        <v>0</v>
      </c>
    </row>
    <row r="61" spans="1:2" ht="16" thickBot="1" x14ac:dyDescent="0.4">
      <c r="A61" s="443" t="s">
        <v>802</v>
      </c>
      <c r="B61" s="449">
        <v>0</v>
      </c>
    </row>
    <row r="62" spans="1:2" ht="15.5" x14ac:dyDescent="0.35">
      <c r="B62" s="447"/>
    </row>
    <row r="63" spans="1:2" ht="16" thickBot="1" x14ac:dyDescent="0.4">
      <c r="A63" s="409" t="s">
        <v>872</v>
      </c>
      <c r="B63" s="43"/>
    </row>
    <row r="64" spans="1:2" ht="15" x14ac:dyDescent="0.35">
      <c r="A64" s="439" t="s">
        <v>801</v>
      </c>
      <c r="B64" s="440" t="s">
        <v>859</v>
      </c>
    </row>
    <row r="65" spans="1:2" ht="15.5" x14ac:dyDescent="0.35">
      <c r="A65" s="441" t="s">
        <v>860</v>
      </c>
      <c r="B65" s="448">
        <v>24545</v>
      </c>
    </row>
    <row r="66" spans="1:2" ht="15.5" x14ac:dyDescent="0.35">
      <c r="A66" s="441" t="s">
        <v>861</v>
      </c>
      <c r="B66" s="448">
        <v>22976</v>
      </c>
    </row>
    <row r="67" spans="1:2" ht="15.5" x14ac:dyDescent="0.35">
      <c r="A67" s="441" t="s">
        <v>862</v>
      </c>
      <c r="B67" s="448">
        <v>16174</v>
      </c>
    </row>
    <row r="68" spans="1:2" ht="15.5" x14ac:dyDescent="0.35">
      <c r="A68" s="441" t="s">
        <v>863</v>
      </c>
      <c r="B68" s="448">
        <v>6941</v>
      </c>
    </row>
    <row r="69" spans="1:2" ht="15.5" x14ac:dyDescent="0.35">
      <c r="A69" s="441" t="s">
        <v>864</v>
      </c>
      <c r="B69" s="448">
        <v>5977</v>
      </c>
    </row>
    <row r="70" spans="1:2" ht="15.5" x14ac:dyDescent="0.35">
      <c r="A70" s="441" t="s">
        <v>803</v>
      </c>
      <c r="B70" s="448">
        <v>9042</v>
      </c>
    </row>
    <row r="71" spans="1:2" ht="16" thickBot="1" x14ac:dyDescent="0.4">
      <c r="A71" s="443" t="s">
        <v>802</v>
      </c>
      <c r="B71" s="444">
        <v>9739</v>
      </c>
    </row>
    <row r="73" spans="1:2" ht="16" thickBot="1" x14ac:dyDescent="0.4">
      <c r="A73" s="409" t="s">
        <v>873</v>
      </c>
      <c r="B73" s="43"/>
    </row>
    <row r="74" spans="1:2" ht="15" x14ac:dyDescent="0.35">
      <c r="A74" s="439" t="s">
        <v>801</v>
      </c>
      <c r="B74" s="440" t="s">
        <v>866</v>
      </c>
    </row>
    <row r="75" spans="1:2" ht="15.5" x14ac:dyDescent="0.35">
      <c r="A75" s="441" t="s">
        <v>860</v>
      </c>
      <c r="B75" s="448">
        <v>25793</v>
      </c>
    </row>
    <row r="76" spans="1:2" ht="15.5" x14ac:dyDescent="0.35">
      <c r="A76" s="441" t="s">
        <v>861</v>
      </c>
      <c r="B76" s="448">
        <v>24371</v>
      </c>
    </row>
    <row r="77" spans="1:2" ht="15.5" x14ac:dyDescent="0.35">
      <c r="A77" s="441" t="s">
        <v>862</v>
      </c>
      <c r="B77" s="448">
        <v>17657</v>
      </c>
    </row>
    <row r="78" spans="1:2" ht="15.5" x14ac:dyDescent="0.35">
      <c r="A78" s="441" t="s">
        <v>863</v>
      </c>
      <c r="B78" s="448">
        <v>7422</v>
      </c>
    </row>
    <row r="79" spans="1:2" ht="15.5" x14ac:dyDescent="0.35">
      <c r="A79" s="441" t="s">
        <v>864</v>
      </c>
      <c r="B79" s="448">
        <v>6468</v>
      </c>
    </row>
    <row r="80" spans="1:2" ht="15.5" x14ac:dyDescent="0.35">
      <c r="A80" s="441" t="s">
        <v>803</v>
      </c>
      <c r="B80" s="448">
        <v>9470</v>
      </c>
    </row>
    <row r="81" spans="1:8" ht="16" thickBot="1" x14ac:dyDescent="0.4">
      <c r="A81" s="443" t="s">
        <v>802</v>
      </c>
      <c r="B81" s="444">
        <v>9977</v>
      </c>
    </row>
    <row r="82" spans="1:8" ht="15.5" x14ac:dyDescent="0.35">
      <c r="B82" s="447"/>
    </row>
    <row r="83" spans="1:8" ht="16" thickBot="1" x14ac:dyDescent="0.4">
      <c r="A83" s="409" t="s">
        <v>874</v>
      </c>
      <c r="B83" s="43"/>
    </row>
    <row r="84" spans="1:8" ht="15" x14ac:dyDescent="0.35">
      <c r="A84" s="439" t="s">
        <v>801</v>
      </c>
      <c r="B84" s="440" t="s">
        <v>777</v>
      </c>
    </row>
    <row r="85" spans="1:8" ht="15.5" x14ac:dyDescent="0.35">
      <c r="A85" s="441" t="s">
        <v>860</v>
      </c>
      <c r="B85" s="448">
        <v>13632</v>
      </c>
    </row>
    <row r="86" spans="1:8" ht="15.5" x14ac:dyDescent="0.35">
      <c r="A86" s="441" t="s">
        <v>861</v>
      </c>
      <c r="B86" s="448">
        <v>13203</v>
      </c>
    </row>
    <row r="87" spans="1:8" ht="15.5" x14ac:dyDescent="0.35">
      <c r="A87" s="441" t="s">
        <v>862</v>
      </c>
      <c r="B87" s="448">
        <v>10998</v>
      </c>
    </row>
    <row r="88" spans="1:8" ht="15.5" x14ac:dyDescent="0.35">
      <c r="A88" s="441" t="s">
        <v>863</v>
      </c>
      <c r="B88" s="448">
        <v>64</v>
      </c>
    </row>
    <row r="89" spans="1:8" ht="15.5" x14ac:dyDescent="0.35">
      <c r="A89" s="441" t="s">
        <v>864</v>
      </c>
      <c r="B89" s="448">
        <v>4065</v>
      </c>
    </row>
    <row r="90" spans="1:8" ht="15.5" x14ac:dyDescent="0.35">
      <c r="A90" s="441" t="s">
        <v>803</v>
      </c>
      <c r="B90" s="448">
        <v>5801</v>
      </c>
    </row>
    <row r="91" spans="1:8" ht="16" thickBot="1" x14ac:dyDescent="0.4">
      <c r="A91" s="443" t="s">
        <v>802</v>
      </c>
      <c r="B91" s="444">
        <v>6458</v>
      </c>
    </row>
    <row r="92" spans="1:8" ht="15.5" x14ac:dyDescent="0.35">
      <c r="B92" s="447"/>
    </row>
    <row r="93" spans="1:8" ht="16" thickBot="1" x14ac:dyDescent="0.4">
      <c r="A93" s="409" t="s">
        <v>875</v>
      </c>
      <c r="B93" s="43"/>
    </row>
    <row r="94" spans="1:8" ht="15" x14ac:dyDescent="0.35">
      <c r="A94" s="439" t="s">
        <v>876</v>
      </c>
      <c r="B94" s="450" t="s">
        <v>860</v>
      </c>
      <c r="C94" s="450" t="s">
        <v>861</v>
      </c>
      <c r="D94" s="450" t="s">
        <v>862</v>
      </c>
      <c r="E94" s="450" t="s">
        <v>863</v>
      </c>
      <c r="F94" s="450" t="s">
        <v>869</v>
      </c>
      <c r="G94" s="450" t="s">
        <v>803</v>
      </c>
      <c r="H94" s="440" t="s">
        <v>802</v>
      </c>
    </row>
    <row r="95" spans="1:8" ht="15.5" x14ac:dyDescent="0.35">
      <c r="A95" s="441" t="s">
        <v>877</v>
      </c>
      <c r="B95" s="451"/>
      <c r="C95" s="451"/>
      <c r="D95" s="451"/>
      <c r="E95" s="451"/>
      <c r="F95" s="452">
        <v>23</v>
      </c>
      <c r="G95" s="452">
        <v>123</v>
      </c>
      <c r="H95" s="448">
        <v>70</v>
      </c>
    </row>
    <row r="96" spans="1:8" ht="15.5" x14ac:dyDescent="0.35">
      <c r="A96" s="441" t="s">
        <v>878</v>
      </c>
      <c r="B96" s="451">
        <v>0</v>
      </c>
      <c r="C96" s="451">
        <v>0</v>
      </c>
      <c r="D96" s="451">
        <v>0</v>
      </c>
      <c r="E96" s="452">
        <v>10</v>
      </c>
      <c r="F96" s="452">
        <v>37</v>
      </c>
      <c r="G96" s="452">
        <v>69</v>
      </c>
      <c r="H96" s="448">
        <v>56</v>
      </c>
    </row>
    <row r="97" spans="1:8" ht="15.5" x14ac:dyDescent="0.35">
      <c r="A97" s="441" t="s">
        <v>879</v>
      </c>
      <c r="B97" s="451"/>
      <c r="C97" s="451"/>
      <c r="D97" s="451"/>
      <c r="E97" s="451"/>
      <c r="F97" s="452">
        <v>54</v>
      </c>
      <c r="G97" s="452">
        <v>129</v>
      </c>
      <c r="H97" s="448">
        <v>70</v>
      </c>
    </row>
    <row r="98" spans="1:8" ht="15.5" x14ac:dyDescent="0.35">
      <c r="A98" s="441" t="s">
        <v>880</v>
      </c>
      <c r="B98" s="452">
        <v>10119</v>
      </c>
      <c r="C98" s="452">
        <v>9164</v>
      </c>
      <c r="D98" s="452">
        <v>6123</v>
      </c>
      <c r="E98" s="452">
        <v>5270</v>
      </c>
      <c r="F98" s="452">
        <v>6607</v>
      </c>
      <c r="G98" s="452">
        <v>5089</v>
      </c>
      <c r="H98" s="448">
        <v>4958</v>
      </c>
    </row>
    <row r="99" spans="1:8" ht="15.5" x14ac:dyDescent="0.35">
      <c r="A99" s="441" t="s">
        <v>881</v>
      </c>
      <c r="B99" s="451"/>
      <c r="C99" s="451"/>
      <c r="D99" s="451"/>
      <c r="E99" s="451"/>
      <c r="F99" s="451"/>
      <c r="G99" s="452">
        <v>39</v>
      </c>
      <c r="H99" s="448">
        <v>34</v>
      </c>
    </row>
    <row r="100" spans="1:8" ht="15.5" x14ac:dyDescent="0.35">
      <c r="A100" s="441" t="s">
        <v>882</v>
      </c>
      <c r="B100" s="451">
        <v>0</v>
      </c>
      <c r="C100" s="451">
        <v>0</v>
      </c>
      <c r="D100" s="451">
        <v>0</v>
      </c>
      <c r="E100" s="452">
        <v>1303</v>
      </c>
      <c r="F100" s="452">
        <v>4296</v>
      </c>
      <c r="G100" s="452">
        <v>1008</v>
      </c>
      <c r="H100" s="448">
        <v>551</v>
      </c>
    </row>
    <row r="101" spans="1:8" ht="15.5" x14ac:dyDescent="0.35">
      <c r="A101" s="441" t="s">
        <v>883</v>
      </c>
      <c r="B101" s="452">
        <v>13597</v>
      </c>
      <c r="C101" s="452">
        <v>13716</v>
      </c>
      <c r="D101" s="452">
        <v>9950</v>
      </c>
      <c r="E101" s="452">
        <v>10790</v>
      </c>
      <c r="F101" s="452">
        <v>16487</v>
      </c>
      <c r="G101" s="452">
        <v>11532</v>
      </c>
      <c r="H101" s="448">
        <v>12273</v>
      </c>
    </row>
    <row r="102" spans="1:8" ht="15.5" x14ac:dyDescent="0.35">
      <c r="A102" s="441" t="s">
        <v>884</v>
      </c>
      <c r="B102" s="452">
        <v>53</v>
      </c>
      <c r="C102" s="452">
        <v>34</v>
      </c>
      <c r="D102" s="452">
        <v>36</v>
      </c>
      <c r="E102" s="452">
        <v>11</v>
      </c>
      <c r="F102" s="452">
        <v>30</v>
      </c>
      <c r="G102" s="452">
        <v>58</v>
      </c>
      <c r="H102" s="448">
        <v>35</v>
      </c>
    </row>
    <row r="103" spans="1:8" ht="15.5" x14ac:dyDescent="0.35">
      <c r="A103" s="441" t="s">
        <v>885</v>
      </c>
      <c r="B103" s="452">
        <v>637</v>
      </c>
      <c r="C103" s="452">
        <v>823</v>
      </c>
      <c r="D103" s="452">
        <v>543</v>
      </c>
      <c r="E103" s="452">
        <v>2222</v>
      </c>
      <c r="F103" s="452">
        <v>10858</v>
      </c>
      <c r="G103" s="452">
        <v>21525</v>
      </c>
      <c r="H103" s="448">
        <v>8651</v>
      </c>
    </row>
    <row r="104" spans="1:8" ht="15.5" x14ac:dyDescent="0.35">
      <c r="A104" s="441" t="s">
        <v>886</v>
      </c>
      <c r="B104" s="452">
        <v>236</v>
      </c>
      <c r="C104" s="452">
        <v>132</v>
      </c>
      <c r="D104" s="452">
        <v>105</v>
      </c>
      <c r="E104" s="452">
        <v>52</v>
      </c>
      <c r="F104" s="452">
        <v>88</v>
      </c>
      <c r="G104" s="452">
        <v>194</v>
      </c>
      <c r="H104" s="448">
        <v>68</v>
      </c>
    </row>
    <row r="105" spans="1:8" ht="15.5" x14ac:dyDescent="0.35">
      <c r="A105" s="441" t="s">
        <v>887</v>
      </c>
      <c r="B105" s="452">
        <v>81</v>
      </c>
      <c r="C105" s="452">
        <v>40</v>
      </c>
      <c r="D105" s="452">
        <v>29</v>
      </c>
      <c r="E105" s="452">
        <v>12</v>
      </c>
      <c r="F105" s="452">
        <v>5</v>
      </c>
      <c r="G105" s="452">
        <v>8</v>
      </c>
      <c r="H105" s="448">
        <v>4</v>
      </c>
    </row>
    <row r="106" spans="1:8" ht="15.5" x14ac:dyDescent="0.35">
      <c r="A106" s="441" t="s">
        <v>888</v>
      </c>
      <c r="B106" s="452">
        <v>134</v>
      </c>
      <c r="C106" s="452">
        <v>82</v>
      </c>
      <c r="D106" s="452">
        <v>72</v>
      </c>
      <c r="E106" s="452">
        <v>29</v>
      </c>
      <c r="F106" s="452">
        <v>26</v>
      </c>
      <c r="G106" s="452">
        <v>38</v>
      </c>
      <c r="H106" s="448">
        <v>58</v>
      </c>
    </row>
    <row r="107" spans="1:8" ht="15.5" x14ac:dyDescent="0.35">
      <c r="A107" s="441" t="s">
        <v>889</v>
      </c>
      <c r="B107" s="452">
        <v>27</v>
      </c>
      <c r="C107" s="452">
        <v>19</v>
      </c>
      <c r="D107" s="452">
        <v>17</v>
      </c>
      <c r="E107" s="452">
        <v>7</v>
      </c>
      <c r="F107" s="452">
        <v>12</v>
      </c>
      <c r="G107" s="452">
        <v>25</v>
      </c>
      <c r="H107" s="448">
        <v>40</v>
      </c>
    </row>
    <row r="108" spans="1:8" ht="15.5" x14ac:dyDescent="0.35">
      <c r="A108" s="441" t="s">
        <v>890</v>
      </c>
      <c r="B108" s="451"/>
      <c r="C108" s="451"/>
      <c r="D108" s="451"/>
      <c r="E108" s="451"/>
      <c r="F108" s="452">
        <v>86</v>
      </c>
      <c r="G108" s="452">
        <v>199</v>
      </c>
      <c r="H108" s="448">
        <v>38</v>
      </c>
    </row>
    <row r="109" spans="1:8" ht="15.5" x14ac:dyDescent="0.35">
      <c r="A109" s="441" t="s">
        <v>891</v>
      </c>
      <c r="B109" s="451">
        <v>0</v>
      </c>
      <c r="C109" s="451">
        <v>0</v>
      </c>
      <c r="D109" s="451">
        <v>0</v>
      </c>
      <c r="E109" s="452">
        <v>2452</v>
      </c>
      <c r="F109" s="452">
        <v>17061</v>
      </c>
      <c r="G109" s="452">
        <v>17048</v>
      </c>
      <c r="H109" s="448">
        <v>4979</v>
      </c>
    </row>
    <row r="110" spans="1:8" ht="16" thickBot="1" x14ac:dyDescent="0.4">
      <c r="A110" s="443" t="s">
        <v>892</v>
      </c>
      <c r="B110" s="453">
        <v>51</v>
      </c>
      <c r="C110" s="453">
        <v>32</v>
      </c>
      <c r="D110" s="453">
        <v>14</v>
      </c>
      <c r="E110" s="453">
        <v>5</v>
      </c>
      <c r="F110" s="453">
        <v>24</v>
      </c>
      <c r="G110" s="453">
        <v>9</v>
      </c>
      <c r="H110" s="449">
        <v>11</v>
      </c>
    </row>
    <row r="112" spans="1:8" ht="16" thickBot="1" x14ac:dyDescent="0.4">
      <c r="A112" s="409" t="s">
        <v>893</v>
      </c>
      <c r="B112" s="43"/>
    </row>
    <row r="113" spans="1:8" ht="15" x14ac:dyDescent="0.35">
      <c r="A113" s="439" t="s">
        <v>876</v>
      </c>
      <c r="B113" s="450" t="s">
        <v>860</v>
      </c>
      <c r="C113" s="450" t="s">
        <v>861</v>
      </c>
      <c r="D113" s="450" t="s">
        <v>862</v>
      </c>
      <c r="E113" s="450" t="s">
        <v>863</v>
      </c>
      <c r="F113" s="450" t="s">
        <v>869</v>
      </c>
      <c r="G113" s="450" t="s">
        <v>803</v>
      </c>
      <c r="H113" s="440" t="s">
        <v>802</v>
      </c>
    </row>
    <row r="114" spans="1:8" ht="15.5" x14ac:dyDescent="0.35">
      <c r="A114" s="441" t="s">
        <v>877</v>
      </c>
      <c r="B114" s="451"/>
      <c r="C114" s="451"/>
      <c r="D114" s="451"/>
      <c r="E114" s="451"/>
      <c r="F114" s="452">
        <v>173</v>
      </c>
      <c r="G114" s="452">
        <v>649</v>
      </c>
      <c r="H114" s="448">
        <v>491</v>
      </c>
    </row>
    <row r="115" spans="1:8" ht="15.5" x14ac:dyDescent="0.35">
      <c r="A115" s="441" t="s">
        <v>878</v>
      </c>
      <c r="B115" s="451">
        <v>0</v>
      </c>
      <c r="C115" s="451">
        <v>0</v>
      </c>
      <c r="D115" s="451">
        <v>0</v>
      </c>
      <c r="E115" s="452">
        <v>10</v>
      </c>
      <c r="F115" s="452">
        <v>36</v>
      </c>
      <c r="G115" s="452">
        <v>49</v>
      </c>
      <c r="H115" s="448">
        <v>55</v>
      </c>
    </row>
    <row r="116" spans="1:8" ht="15.5" x14ac:dyDescent="0.35">
      <c r="A116" s="441" t="s">
        <v>879</v>
      </c>
      <c r="B116" s="451"/>
      <c r="C116" s="451"/>
      <c r="D116" s="451"/>
      <c r="E116" s="451"/>
      <c r="F116" s="452">
        <v>108</v>
      </c>
      <c r="G116" s="452">
        <v>689</v>
      </c>
      <c r="H116" s="448">
        <v>551</v>
      </c>
    </row>
    <row r="117" spans="1:8" ht="15.5" x14ac:dyDescent="0.35">
      <c r="A117" s="441" t="s">
        <v>880</v>
      </c>
      <c r="B117" s="452">
        <v>33169</v>
      </c>
      <c r="C117" s="452">
        <v>43408</v>
      </c>
      <c r="D117" s="452">
        <v>11108</v>
      </c>
      <c r="E117" s="452">
        <v>5137</v>
      </c>
      <c r="F117" s="452">
        <v>5367</v>
      </c>
      <c r="G117" s="452">
        <v>8904</v>
      </c>
      <c r="H117" s="448">
        <v>10786</v>
      </c>
    </row>
    <row r="118" spans="1:8" ht="15.5" x14ac:dyDescent="0.35">
      <c r="A118" s="441" t="s">
        <v>881</v>
      </c>
      <c r="B118" s="451"/>
      <c r="C118" s="451"/>
      <c r="D118" s="451"/>
      <c r="E118" s="451"/>
      <c r="F118" s="451"/>
      <c r="G118" s="452">
        <v>200</v>
      </c>
      <c r="H118" s="448">
        <v>282</v>
      </c>
    </row>
    <row r="119" spans="1:8" ht="15.5" x14ac:dyDescent="0.35">
      <c r="A119" s="441" t="s">
        <v>882</v>
      </c>
      <c r="B119" s="451">
        <v>0</v>
      </c>
      <c r="C119" s="451">
        <v>0</v>
      </c>
      <c r="D119" s="451">
        <v>0</v>
      </c>
      <c r="E119" s="452">
        <v>12331</v>
      </c>
      <c r="F119" s="452">
        <v>3926</v>
      </c>
      <c r="G119" s="452">
        <v>1684</v>
      </c>
      <c r="H119" s="448">
        <v>2239</v>
      </c>
    </row>
    <row r="120" spans="1:8" ht="15.5" x14ac:dyDescent="0.35">
      <c r="A120" s="441" t="s">
        <v>883</v>
      </c>
      <c r="B120" s="452">
        <v>62461</v>
      </c>
      <c r="C120" s="452">
        <v>104166</v>
      </c>
      <c r="D120" s="452">
        <v>16860</v>
      </c>
      <c r="E120" s="452">
        <v>13106</v>
      </c>
      <c r="F120" s="452">
        <v>11239</v>
      </c>
      <c r="G120" s="452">
        <v>21610</v>
      </c>
      <c r="H120" s="448">
        <v>27895</v>
      </c>
    </row>
    <row r="121" spans="1:8" ht="15.5" x14ac:dyDescent="0.35">
      <c r="A121" s="441" t="s">
        <v>884</v>
      </c>
      <c r="B121" s="452">
        <v>777</v>
      </c>
      <c r="C121" s="452">
        <v>371</v>
      </c>
      <c r="D121" s="452">
        <v>152</v>
      </c>
      <c r="E121" s="452">
        <v>384</v>
      </c>
      <c r="F121" s="452">
        <v>962</v>
      </c>
      <c r="G121" s="452">
        <v>835</v>
      </c>
      <c r="H121" s="448">
        <v>693</v>
      </c>
    </row>
    <row r="122" spans="1:8" ht="15.5" x14ac:dyDescent="0.35">
      <c r="A122" s="441" t="s">
        <v>885</v>
      </c>
      <c r="B122" s="452">
        <v>3428</v>
      </c>
      <c r="C122" s="452">
        <v>7893</v>
      </c>
      <c r="D122" s="452">
        <v>1467</v>
      </c>
      <c r="E122" s="452">
        <v>26920</v>
      </c>
      <c r="F122" s="452">
        <v>48045</v>
      </c>
      <c r="G122" s="452">
        <v>4448</v>
      </c>
      <c r="H122" s="448">
        <v>10335</v>
      </c>
    </row>
    <row r="123" spans="1:8" ht="15.5" x14ac:dyDescent="0.35">
      <c r="A123" s="441" t="s">
        <v>886</v>
      </c>
      <c r="B123" s="452">
        <v>290</v>
      </c>
      <c r="C123" s="452">
        <v>155</v>
      </c>
      <c r="D123" s="452">
        <v>129</v>
      </c>
      <c r="E123" s="452">
        <v>106</v>
      </c>
      <c r="F123" s="452">
        <v>502</v>
      </c>
      <c r="G123" s="452">
        <v>496</v>
      </c>
      <c r="H123" s="448">
        <v>191</v>
      </c>
    </row>
    <row r="124" spans="1:8" ht="15.5" x14ac:dyDescent="0.35">
      <c r="A124" s="441" t="s">
        <v>887</v>
      </c>
      <c r="B124" s="452">
        <v>113</v>
      </c>
      <c r="C124" s="452">
        <v>61</v>
      </c>
      <c r="D124" s="452">
        <v>39</v>
      </c>
      <c r="E124" s="452">
        <v>15</v>
      </c>
      <c r="F124" s="452">
        <v>9</v>
      </c>
      <c r="G124" s="452">
        <v>11</v>
      </c>
      <c r="H124" s="448">
        <v>7</v>
      </c>
    </row>
    <row r="125" spans="1:8" ht="15.5" x14ac:dyDescent="0.35">
      <c r="A125" s="441" t="s">
        <v>888</v>
      </c>
      <c r="B125" s="452">
        <v>121</v>
      </c>
      <c r="C125" s="452">
        <v>73</v>
      </c>
      <c r="D125" s="452">
        <v>68</v>
      </c>
      <c r="E125" s="452">
        <v>46</v>
      </c>
      <c r="F125" s="452">
        <v>58</v>
      </c>
      <c r="G125" s="452">
        <v>125</v>
      </c>
      <c r="H125" s="448">
        <v>508</v>
      </c>
    </row>
    <row r="126" spans="1:8" ht="15.5" x14ac:dyDescent="0.35">
      <c r="A126" s="441" t="s">
        <v>889</v>
      </c>
      <c r="B126" s="452">
        <v>41</v>
      </c>
      <c r="C126" s="452">
        <v>31</v>
      </c>
      <c r="D126" s="452">
        <v>21</v>
      </c>
      <c r="E126" s="452">
        <v>19</v>
      </c>
      <c r="F126" s="452">
        <v>107</v>
      </c>
      <c r="G126" s="452">
        <v>192</v>
      </c>
      <c r="H126" s="448">
        <v>269</v>
      </c>
    </row>
    <row r="127" spans="1:8" ht="15.5" x14ac:dyDescent="0.35">
      <c r="A127" s="441" t="s">
        <v>890</v>
      </c>
      <c r="B127" s="451"/>
      <c r="C127" s="451"/>
      <c r="D127" s="451"/>
      <c r="E127" s="451"/>
      <c r="F127" s="452">
        <v>75</v>
      </c>
      <c r="G127" s="452">
        <v>105</v>
      </c>
      <c r="H127" s="448">
        <v>106</v>
      </c>
    </row>
    <row r="128" spans="1:8" ht="15.5" x14ac:dyDescent="0.35">
      <c r="A128" s="441" t="s">
        <v>891</v>
      </c>
      <c r="B128" s="451">
        <v>0</v>
      </c>
      <c r="C128" s="451">
        <v>0</v>
      </c>
      <c r="D128" s="451">
        <v>0</v>
      </c>
      <c r="E128" s="452">
        <v>3823</v>
      </c>
      <c r="F128" s="452">
        <v>36644</v>
      </c>
      <c r="G128" s="452">
        <v>14918</v>
      </c>
      <c r="H128" s="448">
        <v>18343</v>
      </c>
    </row>
    <row r="129" spans="1:8" ht="16" thickBot="1" x14ac:dyDescent="0.4">
      <c r="A129" s="443" t="s">
        <v>892</v>
      </c>
      <c r="B129" s="453">
        <v>99</v>
      </c>
      <c r="C129" s="453">
        <v>83</v>
      </c>
      <c r="D129" s="453">
        <v>37</v>
      </c>
      <c r="E129" s="453">
        <v>43</v>
      </c>
      <c r="F129" s="453">
        <v>75</v>
      </c>
      <c r="G129" s="453">
        <v>42</v>
      </c>
      <c r="H129" s="449">
        <v>96</v>
      </c>
    </row>
    <row r="130" spans="1:8" ht="15.5" x14ac:dyDescent="0.35">
      <c r="A130" s="454"/>
      <c r="B130" s="455"/>
      <c r="C130" s="455"/>
      <c r="D130" s="455"/>
      <c r="E130" s="455"/>
      <c r="F130" s="455"/>
    </row>
    <row r="131" spans="1:8" ht="16" thickBot="1" x14ac:dyDescent="0.4">
      <c r="A131" s="409" t="s">
        <v>894</v>
      </c>
      <c r="B131" s="43"/>
    </row>
    <row r="132" spans="1:8" ht="15" x14ac:dyDescent="0.35">
      <c r="A132" s="439" t="s">
        <v>876</v>
      </c>
      <c r="B132" s="450" t="s">
        <v>860</v>
      </c>
      <c r="C132" s="450" t="s">
        <v>861</v>
      </c>
      <c r="D132" s="450" t="s">
        <v>862</v>
      </c>
      <c r="E132" s="450" t="s">
        <v>863</v>
      </c>
      <c r="F132" s="450" t="s">
        <v>869</v>
      </c>
      <c r="G132" s="450" t="s">
        <v>803</v>
      </c>
      <c r="H132" s="440" t="s">
        <v>802</v>
      </c>
    </row>
    <row r="133" spans="1:8" ht="15.5" x14ac:dyDescent="0.35">
      <c r="A133" s="441" t="s">
        <v>877</v>
      </c>
      <c r="B133" s="451"/>
      <c r="C133" s="451"/>
      <c r="D133" s="451"/>
      <c r="E133" s="451"/>
      <c r="F133" s="452">
        <v>8</v>
      </c>
      <c r="G133" s="452">
        <v>47</v>
      </c>
      <c r="H133" s="448">
        <v>122</v>
      </c>
    </row>
    <row r="134" spans="1:8" ht="15.5" x14ac:dyDescent="0.35">
      <c r="A134" s="441" t="s">
        <v>878</v>
      </c>
      <c r="B134" s="451">
        <v>0</v>
      </c>
      <c r="C134" s="451">
        <v>0</v>
      </c>
      <c r="D134" s="451">
        <v>0</v>
      </c>
      <c r="E134" s="452">
        <v>0</v>
      </c>
      <c r="F134" s="452">
        <v>1</v>
      </c>
      <c r="G134" s="452">
        <v>2</v>
      </c>
      <c r="H134" s="448">
        <v>1</v>
      </c>
    </row>
    <row r="135" spans="1:8" ht="15.5" x14ac:dyDescent="0.35">
      <c r="A135" s="441" t="s">
        <v>879</v>
      </c>
      <c r="B135" s="451"/>
      <c r="C135" s="451"/>
      <c r="D135" s="451"/>
      <c r="E135" s="451"/>
      <c r="F135" s="452">
        <v>5</v>
      </c>
      <c r="G135" s="452">
        <v>42</v>
      </c>
      <c r="H135" s="448">
        <v>24</v>
      </c>
    </row>
    <row r="136" spans="1:8" ht="15.5" x14ac:dyDescent="0.35">
      <c r="A136" s="441" t="s">
        <v>880</v>
      </c>
      <c r="B136" s="452">
        <v>15445</v>
      </c>
      <c r="C136" s="452">
        <v>18981</v>
      </c>
      <c r="D136" s="452">
        <v>12590</v>
      </c>
      <c r="E136" s="452">
        <v>2872</v>
      </c>
      <c r="F136" s="452">
        <v>7376</v>
      </c>
      <c r="G136" s="452">
        <v>8600</v>
      </c>
      <c r="H136" s="448">
        <v>15255</v>
      </c>
    </row>
    <row r="137" spans="1:8" ht="15.5" x14ac:dyDescent="0.35">
      <c r="A137" s="441" t="s">
        <v>881</v>
      </c>
      <c r="B137" s="451"/>
      <c r="C137" s="451"/>
      <c r="D137" s="451"/>
      <c r="E137" s="451"/>
      <c r="F137" s="451"/>
      <c r="G137" s="452">
        <v>37</v>
      </c>
      <c r="H137" s="448">
        <v>27</v>
      </c>
    </row>
    <row r="138" spans="1:8" ht="15.5" x14ac:dyDescent="0.35">
      <c r="A138" s="441" t="s">
        <v>882</v>
      </c>
      <c r="B138" s="451">
        <v>0</v>
      </c>
      <c r="C138" s="451">
        <v>0</v>
      </c>
      <c r="D138" s="451">
        <v>0</v>
      </c>
      <c r="E138" s="452">
        <v>16</v>
      </c>
      <c r="F138" s="452">
        <v>1612</v>
      </c>
      <c r="G138" s="452">
        <v>1115</v>
      </c>
      <c r="H138" s="448">
        <v>767</v>
      </c>
    </row>
    <row r="139" spans="1:8" ht="15.5" x14ac:dyDescent="0.35">
      <c r="A139" s="441" t="s">
        <v>883</v>
      </c>
      <c r="B139" s="452">
        <v>28894</v>
      </c>
      <c r="C139" s="452">
        <v>41800</v>
      </c>
      <c r="D139" s="452">
        <v>21139</v>
      </c>
      <c r="E139" s="452">
        <v>4904</v>
      </c>
      <c r="F139" s="452">
        <v>6541</v>
      </c>
      <c r="G139" s="452">
        <v>22631</v>
      </c>
      <c r="H139" s="448">
        <v>45535</v>
      </c>
    </row>
    <row r="140" spans="1:8" ht="15.5" x14ac:dyDescent="0.35">
      <c r="A140" s="441" t="s">
        <v>884</v>
      </c>
      <c r="B140" s="452">
        <v>45</v>
      </c>
      <c r="C140" s="452">
        <v>162</v>
      </c>
      <c r="D140" s="452">
        <v>97</v>
      </c>
      <c r="E140" s="452">
        <v>23</v>
      </c>
      <c r="F140" s="452">
        <v>32</v>
      </c>
      <c r="G140" s="452">
        <v>26</v>
      </c>
      <c r="H140" s="448">
        <v>57</v>
      </c>
    </row>
    <row r="141" spans="1:8" ht="15.5" x14ac:dyDescent="0.35">
      <c r="A141" s="441" t="s">
        <v>885</v>
      </c>
      <c r="B141" s="452">
        <v>879</v>
      </c>
      <c r="C141" s="452">
        <v>2240</v>
      </c>
      <c r="D141" s="452">
        <v>1416</v>
      </c>
      <c r="E141" s="452">
        <v>964</v>
      </c>
      <c r="F141" s="452">
        <v>2605</v>
      </c>
      <c r="G141" s="452">
        <v>2408</v>
      </c>
      <c r="H141" s="448">
        <v>3857</v>
      </c>
    </row>
    <row r="142" spans="1:8" ht="15.5" x14ac:dyDescent="0.35">
      <c r="A142" s="441" t="s">
        <v>886</v>
      </c>
      <c r="B142" s="452">
        <v>229</v>
      </c>
      <c r="C142" s="452">
        <v>151</v>
      </c>
      <c r="D142" s="452">
        <v>112</v>
      </c>
      <c r="E142" s="452">
        <v>47</v>
      </c>
      <c r="F142" s="452">
        <v>23</v>
      </c>
      <c r="G142" s="452">
        <v>47</v>
      </c>
      <c r="H142" s="448">
        <v>63</v>
      </c>
    </row>
    <row r="143" spans="1:8" ht="15.5" x14ac:dyDescent="0.35">
      <c r="A143" s="441" t="s">
        <v>887</v>
      </c>
      <c r="B143" s="452">
        <v>61</v>
      </c>
      <c r="C143" s="452">
        <v>65</v>
      </c>
      <c r="D143" s="452">
        <v>41</v>
      </c>
      <c r="E143" s="452">
        <v>22</v>
      </c>
      <c r="F143" s="452">
        <v>0</v>
      </c>
      <c r="G143" s="452">
        <v>4</v>
      </c>
      <c r="H143" s="448">
        <v>0</v>
      </c>
    </row>
    <row r="144" spans="1:8" ht="15.5" x14ac:dyDescent="0.35">
      <c r="A144" s="441" t="s">
        <v>888</v>
      </c>
      <c r="B144" s="452">
        <v>42</v>
      </c>
      <c r="C144" s="452">
        <v>18</v>
      </c>
      <c r="D144" s="452">
        <v>17</v>
      </c>
      <c r="E144" s="452">
        <v>4</v>
      </c>
      <c r="F144" s="452">
        <v>9</v>
      </c>
      <c r="G144" s="452">
        <v>15</v>
      </c>
      <c r="H144" s="448">
        <v>5</v>
      </c>
    </row>
    <row r="145" spans="1:8" ht="15.5" x14ac:dyDescent="0.35">
      <c r="A145" s="441" t="s">
        <v>889</v>
      </c>
      <c r="B145" s="452">
        <v>7</v>
      </c>
      <c r="C145" s="452">
        <v>9</v>
      </c>
      <c r="D145" s="452">
        <v>2</v>
      </c>
      <c r="E145" s="452">
        <v>0</v>
      </c>
      <c r="F145" s="452">
        <v>6</v>
      </c>
      <c r="G145" s="452">
        <v>19</v>
      </c>
      <c r="H145" s="448">
        <v>10</v>
      </c>
    </row>
    <row r="146" spans="1:8" ht="15.5" x14ac:dyDescent="0.35">
      <c r="A146" s="441" t="s">
        <v>890</v>
      </c>
      <c r="B146" s="451"/>
      <c r="C146" s="451"/>
      <c r="D146" s="451"/>
      <c r="E146" s="451"/>
      <c r="F146" s="452">
        <v>10</v>
      </c>
      <c r="G146" s="452">
        <v>41</v>
      </c>
      <c r="H146" s="448">
        <v>53</v>
      </c>
    </row>
    <row r="147" spans="1:8" ht="15.5" x14ac:dyDescent="0.35">
      <c r="A147" s="441" t="s">
        <v>891</v>
      </c>
      <c r="B147" s="451">
        <v>0</v>
      </c>
      <c r="C147" s="451">
        <v>0</v>
      </c>
      <c r="D147" s="451">
        <v>0</v>
      </c>
      <c r="E147" s="452">
        <v>18</v>
      </c>
      <c r="F147" s="452">
        <v>197</v>
      </c>
      <c r="G147" s="452">
        <v>894</v>
      </c>
      <c r="H147" s="448">
        <v>3249</v>
      </c>
    </row>
    <row r="148" spans="1:8" ht="16" thickBot="1" x14ac:dyDescent="0.4">
      <c r="A148" s="443" t="s">
        <v>892</v>
      </c>
      <c r="B148" s="453">
        <v>24</v>
      </c>
      <c r="C148" s="453">
        <v>46</v>
      </c>
      <c r="D148" s="453">
        <v>14</v>
      </c>
      <c r="E148" s="453">
        <v>6</v>
      </c>
      <c r="F148" s="453">
        <v>17</v>
      </c>
      <c r="G148" s="453">
        <v>12</v>
      </c>
      <c r="H148" s="449">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A818-6F55-47B6-BC32-3CFDB9886030}">
  <dimension ref="A1:AB122"/>
  <sheetViews>
    <sheetView zoomScale="60" zoomScaleNormal="60" workbookViewId="0">
      <pane xSplit="1" topLeftCell="B1" activePane="topRight" state="frozen"/>
      <selection pane="topRight" activeCell="A2" sqref="A2:D2"/>
    </sheetView>
  </sheetViews>
  <sheetFormatPr defaultColWidth="9.453125" defaultRowHeight="15.5" x14ac:dyDescent="0.35"/>
  <cols>
    <col min="1" max="1" width="58" style="43" customWidth="1"/>
    <col min="2" max="2" width="56.81640625" style="43" customWidth="1"/>
    <col min="3" max="3" width="24.54296875" style="43" customWidth="1"/>
    <col min="4" max="4" width="9.54296875" style="43" customWidth="1"/>
    <col min="5" max="5" width="9.54296875" style="58" customWidth="1"/>
    <col min="6" max="6" width="11.1796875" style="43" customWidth="1"/>
    <col min="7" max="7" width="22.81640625" style="43" customWidth="1"/>
    <col min="8" max="8" width="21" style="43" customWidth="1"/>
    <col min="9" max="9" width="14.54296875" style="43" customWidth="1"/>
    <col min="10" max="10" width="11.81640625" style="43" customWidth="1"/>
    <col min="11" max="13" width="14.81640625" style="43" customWidth="1"/>
    <col min="14" max="15" width="18" style="43" customWidth="1"/>
    <col min="16" max="16" width="15.453125" style="43" customWidth="1"/>
    <col min="17" max="17" width="17.1796875" style="43" customWidth="1"/>
    <col min="18" max="18" width="14" style="43" customWidth="1"/>
    <col min="19" max="20" width="14.453125" style="43" customWidth="1"/>
    <col min="21" max="21" width="15.54296875" style="43" customWidth="1"/>
    <col min="22" max="22" width="18.453125" style="43" customWidth="1"/>
    <col min="23" max="23" width="18.1796875" style="43" customWidth="1"/>
    <col min="24" max="24" width="15.54296875" style="43" bestFit="1" customWidth="1"/>
    <col min="25" max="25" width="18.81640625" style="57" bestFit="1" customWidth="1"/>
    <col min="26" max="26" width="18.54296875" style="57" customWidth="1"/>
    <col min="27" max="27" width="34" style="43" bestFit="1" customWidth="1"/>
    <col min="28" max="28" width="28.08984375" style="43" customWidth="1"/>
    <col min="29" max="16384" width="9.453125" style="43"/>
  </cols>
  <sheetData>
    <row r="1" spans="1:28" ht="41.9" customHeight="1" x14ac:dyDescent="0.35">
      <c r="A1" s="173" t="s">
        <v>60</v>
      </c>
      <c r="B1" s="173"/>
      <c r="C1" s="173"/>
      <c r="D1" s="173"/>
      <c r="E1" s="87"/>
      <c r="F1" s="3"/>
      <c r="G1" s="3"/>
      <c r="H1" s="3"/>
      <c r="I1" s="3"/>
      <c r="J1" s="3"/>
      <c r="K1" s="3"/>
      <c r="L1" s="3"/>
      <c r="M1" s="3"/>
      <c r="N1" s="3"/>
      <c r="O1" s="3"/>
      <c r="P1" s="3"/>
      <c r="Q1" s="3"/>
      <c r="R1" s="3"/>
      <c r="S1" s="3"/>
      <c r="T1" s="3"/>
      <c r="U1" s="3"/>
      <c r="V1" s="3"/>
      <c r="W1" s="86"/>
      <c r="X1" s="3"/>
      <c r="Y1" s="85"/>
      <c r="Z1" s="85"/>
      <c r="AA1" s="16"/>
      <c r="AB1" s="16"/>
    </row>
    <row r="2" spans="1:28" ht="45" customHeight="1" x14ac:dyDescent="0.35">
      <c r="A2" s="174" t="s">
        <v>61</v>
      </c>
      <c r="B2" s="174"/>
      <c r="C2" s="174"/>
      <c r="D2" s="174"/>
      <c r="E2" s="87"/>
      <c r="F2" s="3"/>
      <c r="G2" s="3"/>
      <c r="H2" s="3"/>
      <c r="I2" s="3"/>
      <c r="J2" s="3"/>
      <c r="K2" s="3"/>
      <c r="L2" s="3"/>
      <c r="M2" s="3"/>
      <c r="N2" s="3"/>
      <c r="O2" s="3"/>
      <c r="P2" s="3"/>
      <c r="Q2" s="3"/>
      <c r="R2" s="3"/>
      <c r="S2" s="3"/>
      <c r="T2" s="3"/>
      <c r="U2" s="3"/>
      <c r="V2" s="3"/>
      <c r="W2" s="86"/>
      <c r="X2" s="3"/>
      <c r="Y2" s="85"/>
      <c r="Z2" s="85"/>
      <c r="AA2" s="16"/>
      <c r="AB2" s="16"/>
    </row>
    <row r="3" spans="1:28" ht="48.65" customHeight="1" x14ac:dyDescent="0.35">
      <c r="A3" s="175" t="s">
        <v>62</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row>
    <row r="4" spans="1:28" customFormat="1" ht="30.75" customHeight="1" x14ac:dyDescent="0.35">
      <c r="A4" s="84" t="s">
        <v>63</v>
      </c>
      <c r="B4" s="82"/>
      <c r="C4" s="82"/>
      <c r="D4" s="82"/>
      <c r="E4" s="83"/>
      <c r="F4" s="82"/>
      <c r="G4" s="82"/>
      <c r="H4" s="82"/>
    </row>
    <row r="5" spans="1:28" ht="87.65" customHeight="1" x14ac:dyDescent="0.35">
      <c r="A5" s="80" t="s">
        <v>64</v>
      </c>
      <c r="B5" s="80"/>
      <c r="C5" s="80"/>
      <c r="D5" s="80"/>
      <c r="E5" s="81"/>
      <c r="F5" s="80"/>
      <c r="G5" s="80"/>
      <c r="H5" s="80"/>
      <c r="I5" s="80" t="s">
        <v>65</v>
      </c>
      <c r="J5" s="176" t="s">
        <v>66</v>
      </c>
      <c r="K5" s="176"/>
      <c r="L5" s="176"/>
      <c r="M5" s="176"/>
      <c r="N5" s="176" t="s">
        <v>67</v>
      </c>
      <c r="O5" s="176"/>
      <c r="P5" s="176"/>
      <c r="Q5" s="176"/>
      <c r="R5" s="177" t="s">
        <v>68</v>
      </c>
      <c r="S5" s="177"/>
      <c r="T5" s="177"/>
      <c r="U5" s="177"/>
      <c r="V5" s="79" t="s">
        <v>69</v>
      </c>
      <c r="W5" s="177" t="s">
        <v>70</v>
      </c>
      <c r="X5" s="177"/>
      <c r="Y5" s="177"/>
      <c r="Z5" s="177"/>
      <c r="AA5" s="177"/>
      <c r="AB5" s="177"/>
    </row>
    <row r="6" spans="1:28" ht="52.4" customHeight="1" x14ac:dyDescent="0.35">
      <c r="A6" s="76" t="s">
        <v>71</v>
      </c>
      <c r="B6" s="76"/>
      <c r="C6" s="76"/>
      <c r="D6" s="76"/>
      <c r="E6" s="78"/>
      <c r="F6" s="76"/>
      <c r="G6" s="76"/>
      <c r="H6" s="76"/>
      <c r="I6" s="77"/>
      <c r="J6" s="76"/>
      <c r="K6" s="76"/>
      <c r="L6" s="76"/>
      <c r="M6" s="76"/>
      <c r="N6" s="76"/>
      <c r="O6" s="76"/>
      <c r="P6" s="76"/>
      <c r="Q6" s="76"/>
      <c r="R6" s="73"/>
      <c r="S6" s="73"/>
      <c r="T6" s="73"/>
      <c r="U6" s="73"/>
      <c r="V6" s="75"/>
      <c r="W6" s="74"/>
      <c r="X6" s="73"/>
      <c r="Y6" s="73"/>
      <c r="Z6" s="73"/>
      <c r="AA6" s="73"/>
      <c r="AB6" s="72"/>
    </row>
    <row r="7" spans="1:28" ht="48" customHeight="1" x14ac:dyDescent="0.35">
      <c r="A7" s="69" t="s">
        <v>72</v>
      </c>
      <c r="B7" s="69" t="s">
        <v>73</v>
      </c>
      <c r="C7" s="69" t="s">
        <v>74</v>
      </c>
      <c r="D7" s="69" t="s">
        <v>75</v>
      </c>
      <c r="E7" s="71" t="s">
        <v>76</v>
      </c>
      <c r="F7" s="69" t="s">
        <v>77</v>
      </c>
      <c r="G7" s="69" t="s">
        <v>78</v>
      </c>
      <c r="H7" s="69" t="s">
        <v>79</v>
      </c>
      <c r="I7" s="70" t="s">
        <v>80</v>
      </c>
      <c r="J7" s="69" t="s">
        <v>81</v>
      </c>
      <c r="K7" s="69" t="s">
        <v>82</v>
      </c>
      <c r="L7" s="69" t="s">
        <v>83</v>
      </c>
      <c r="M7" s="69" t="s">
        <v>84</v>
      </c>
      <c r="N7" s="69" t="s">
        <v>85</v>
      </c>
      <c r="O7" s="69" t="s">
        <v>86</v>
      </c>
      <c r="P7" s="69" t="s">
        <v>87</v>
      </c>
      <c r="Q7" s="69" t="s">
        <v>88</v>
      </c>
      <c r="R7" s="69" t="s">
        <v>89</v>
      </c>
      <c r="S7" s="69" t="s">
        <v>90</v>
      </c>
      <c r="T7" s="69" t="s">
        <v>91</v>
      </c>
      <c r="U7" s="69" t="s">
        <v>92</v>
      </c>
      <c r="V7" s="69" t="s">
        <v>93</v>
      </c>
      <c r="W7" s="69" t="s">
        <v>94</v>
      </c>
      <c r="X7" s="69" t="s">
        <v>95</v>
      </c>
      <c r="Y7" s="68" t="s">
        <v>96</v>
      </c>
      <c r="Z7" s="68" t="s">
        <v>97</v>
      </c>
      <c r="AA7" s="68" t="s">
        <v>98</v>
      </c>
      <c r="AB7" s="67" t="s">
        <v>99</v>
      </c>
    </row>
    <row r="8" spans="1:28" ht="16.399999999999999" customHeight="1" x14ac:dyDescent="0.35">
      <c r="A8" s="64" t="s">
        <v>100</v>
      </c>
      <c r="B8" s="64" t="s">
        <v>101</v>
      </c>
      <c r="C8" s="64" t="s">
        <v>102</v>
      </c>
      <c r="D8" s="64" t="s">
        <v>103</v>
      </c>
      <c r="E8" s="65">
        <v>39120</v>
      </c>
      <c r="F8" s="64" t="s">
        <v>104</v>
      </c>
      <c r="G8" s="64" t="s">
        <v>105</v>
      </c>
      <c r="H8" s="64" t="s">
        <v>106</v>
      </c>
      <c r="I8" s="63">
        <v>30.569568452380999</v>
      </c>
      <c r="J8" s="62">
        <v>1865.6479999999799</v>
      </c>
      <c r="K8" s="62">
        <v>282.53599999999898</v>
      </c>
      <c r="L8" s="62">
        <v>3.8239999999999998</v>
      </c>
      <c r="M8" s="62">
        <v>2.008</v>
      </c>
      <c r="N8" s="62">
        <v>7.44</v>
      </c>
      <c r="O8" s="62">
        <v>2146.57599999999</v>
      </c>
      <c r="P8" s="62">
        <v>0</v>
      </c>
      <c r="Q8" s="62">
        <v>0</v>
      </c>
      <c r="R8" s="62">
        <v>0</v>
      </c>
      <c r="S8" s="62">
        <v>0.34399999999999997</v>
      </c>
      <c r="T8" s="62">
        <v>2.4</v>
      </c>
      <c r="U8" s="62">
        <v>2151.2719999999999</v>
      </c>
      <c r="V8" s="62">
        <v>541.94400000000405</v>
      </c>
      <c r="W8" s="61">
        <v>1100</v>
      </c>
      <c r="X8" s="60" t="s">
        <v>107</v>
      </c>
      <c r="Y8" s="154">
        <v>45673</v>
      </c>
      <c r="Z8" s="158"/>
      <c r="AA8" s="155" t="s">
        <v>108</v>
      </c>
      <c r="AB8" s="155" t="s">
        <v>109</v>
      </c>
    </row>
    <row r="9" spans="1:28" ht="16.399999999999999" customHeight="1" x14ac:dyDescent="0.35">
      <c r="A9" s="64" t="s">
        <v>110</v>
      </c>
      <c r="B9" s="64" t="s">
        <v>111</v>
      </c>
      <c r="C9" s="64" t="s">
        <v>112</v>
      </c>
      <c r="D9" s="64" t="s">
        <v>113</v>
      </c>
      <c r="E9" s="65">
        <v>92301</v>
      </c>
      <c r="F9" s="64" t="s">
        <v>114</v>
      </c>
      <c r="G9" s="64" t="s">
        <v>115</v>
      </c>
      <c r="H9" s="64" t="s">
        <v>106</v>
      </c>
      <c r="I9" s="63">
        <v>1796</v>
      </c>
      <c r="J9" s="62">
        <v>0.14399999999999999</v>
      </c>
      <c r="K9" s="62">
        <v>0.13600000000000001</v>
      </c>
      <c r="L9" s="62">
        <v>0.68</v>
      </c>
      <c r="M9" s="62">
        <v>3.8479999999999999</v>
      </c>
      <c r="N9" s="62">
        <v>4.4320000000000004</v>
      </c>
      <c r="O9" s="62">
        <v>0.376</v>
      </c>
      <c r="P9" s="62">
        <v>0</v>
      </c>
      <c r="Q9" s="62">
        <v>0</v>
      </c>
      <c r="R9" s="62">
        <v>3.8159999999999998</v>
      </c>
      <c r="S9" s="62">
        <v>0.47199999999999998</v>
      </c>
      <c r="T9" s="62">
        <v>0.12</v>
      </c>
      <c r="U9" s="62">
        <v>0.4</v>
      </c>
      <c r="V9" s="62">
        <v>3.6720000000000002</v>
      </c>
      <c r="W9" s="61">
        <v>640</v>
      </c>
      <c r="X9" s="60" t="s">
        <v>107</v>
      </c>
      <c r="Y9" s="154">
        <v>45491</v>
      </c>
      <c r="Z9" s="157" t="s">
        <v>116</v>
      </c>
      <c r="AA9" s="154" t="s">
        <v>108</v>
      </c>
      <c r="AB9" s="154" t="s">
        <v>117</v>
      </c>
    </row>
    <row r="10" spans="1:28" ht="16.399999999999999" customHeight="1" x14ac:dyDescent="0.35">
      <c r="A10" s="64" t="s">
        <v>118</v>
      </c>
      <c r="B10" s="64" t="s">
        <v>119</v>
      </c>
      <c r="C10" s="64" t="s">
        <v>120</v>
      </c>
      <c r="D10" s="64" t="s">
        <v>121</v>
      </c>
      <c r="E10" s="65">
        <v>27253</v>
      </c>
      <c r="F10" s="64" t="s">
        <v>122</v>
      </c>
      <c r="G10" s="64" t="s">
        <v>123</v>
      </c>
      <c r="H10" s="64" t="s">
        <v>106</v>
      </c>
      <c r="I10" s="63">
        <v>4.4349112426035502</v>
      </c>
      <c r="J10" s="62">
        <v>3.4159999999999999</v>
      </c>
      <c r="K10" s="62">
        <v>3.7440000000000002</v>
      </c>
      <c r="L10" s="62">
        <v>5.8239999999999998</v>
      </c>
      <c r="M10" s="62">
        <v>6.5759999999999996</v>
      </c>
      <c r="N10" s="62">
        <v>14.767999999999899</v>
      </c>
      <c r="O10" s="62">
        <v>4.5999999999999996</v>
      </c>
      <c r="P10" s="62">
        <v>0.12</v>
      </c>
      <c r="Q10" s="62">
        <v>7.1999999999999995E-2</v>
      </c>
      <c r="R10" s="62">
        <v>0.6</v>
      </c>
      <c r="S10" s="62">
        <v>0.216</v>
      </c>
      <c r="T10" s="62">
        <v>5.6000000000000001E-2</v>
      </c>
      <c r="U10" s="62">
        <v>18.687999999999899</v>
      </c>
      <c r="V10" s="62">
        <v>12.544</v>
      </c>
      <c r="W10" s="61">
        <v>40</v>
      </c>
      <c r="X10" s="60" t="s">
        <v>107</v>
      </c>
      <c r="Y10" s="154">
        <v>45554</v>
      </c>
      <c r="Z10" s="157" t="s">
        <v>124</v>
      </c>
      <c r="AA10" s="154" t="s">
        <v>125</v>
      </c>
      <c r="AB10" s="154" t="s">
        <v>117</v>
      </c>
    </row>
    <row r="11" spans="1:28" x14ac:dyDescent="0.35">
      <c r="A11" s="64" t="s">
        <v>126</v>
      </c>
      <c r="B11" s="64" t="s">
        <v>127</v>
      </c>
      <c r="C11" s="64" t="s">
        <v>128</v>
      </c>
      <c r="D11" s="64" t="s">
        <v>129</v>
      </c>
      <c r="E11" s="65">
        <v>71303</v>
      </c>
      <c r="F11" s="64" t="s">
        <v>104</v>
      </c>
      <c r="G11" s="64" t="s">
        <v>130</v>
      </c>
      <c r="H11" s="64" t="s">
        <v>131</v>
      </c>
      <c r="I11" s="63">
        <v>3.0759162303664902</v>
      </c>
      <c r="J11" s="62">
        <v>130.78400000000099</v>
      </c>
      <c r="K11" s="62">
        <v>44.543999999999897</v>
      </c>
      <c r="L11" s="62">
        <v>73.336000000000197</v>
      </c>
      <c r="M11" s="62">
        <v>50.391999999999904</v>
      </c>
      <c r="N11" s="62">
        <v>137.584000000001</v>
      </c>
      <c r="O11" s="62">
        <v>161.448000000002</v>
      </c>
      <c r="P11" s="62">
        <v>2.4E-2</v>
      </c>
      <c r="Q11" s="62">
        <v>0</v>
      </c>
      <c r="R11" s="62">
        <v>55.1039999999998</v>
      </c>
      <c r="S11" s="62">
        <v>30.839999999999598</v>
      </c>
      <c r="T11" s="62">
        <v>33.175999999999398</v>
      </c>
      <c r="U11" s="62">
        <v>179.93600000000299</v>
      </c>
      <c r="V11" s="62">
        <v>295.02400000001001</v>
      </c>
      <c r="W11" s="61" t="s">
        <v>132</v>
      </c>
      <c r="X11" s="60" t="s">
        <v>107</v>
      </c>
      <c r="Y11" s="154">
        <v>45533</v>
      </c>
      <c r="Z11" s="157" t="s">
        <v>124</v>
      </c>
      <c r="AA11" s="154" t="s">
        <v>108</v>
      </c>
      <c r="AB11" s="154" t="s">
        <v>117</v>
      </c>
    </row>
    <row r="12" spans="1:28" ht="16.399999999999999" customHeight="1" x14ac:dyDescent="0.35">
      <c r="A12" s="64" t="s">
        <v>133</v>
      </c>
      <c r="B12" s="64" t="s">
        <v>134</v>
      </c>
      <c r="C12" s="64" t="s">
        <v>135</v>
      </c>
      <c r="D12" s="64" t="s">
        <v>129</v>
      </c>
      <c r="E12" s="65">
        <v>70655</v>
      </c>
      <c r="F12" s="64" t="s">
        <v>104</v>
      </c>
      <c r="G12" s="64" t="s">
        <v>123</v>
      </c>
      <c r="H12" s="64" t="s">
        <v>131</v>
      </c>
      <c r="I12" s="63">
        <v>59.5</v>
      </c>
      <c r="J12" s="62">
        <v>99.687999999999803</v>
      </c>
      <c r="K12" s="62">
        <v>30.36</v>
      </c>
      <c r="L12" s="62">
        <v>33.624000000000002</v>
      </c>
      <c r="M12" s="62">
        <v>10.792</v>
      </c>
      <c r="N12" s="62">
        <v>50.512</v>
      </c>
      <c r="O12" s="62">
        <v>123.952</v>
      </c>
      <c r="P12" s="62">
        <v>0</v>
      </c>
      <c r="Q12" s="62">
        <v>0</v>
      </c>
      <c r="R12" s="62">
        <v>19.696000000000002</v>
      </c>
      <c r="S12" s="62">
        <v>8.3119999999999994</v>
      </c>
      <c r="T12" s="62">
        <v>7.68</v>
      </c>
      <c r="U12" s="62">
        <v>138.77600000000001</v>
      </c>
      <c r="V12" s="62">
        <v>94.631999999999906</v>
      </c>
      <c r="W12" s="61">
        <v>170</v>
      </c>
      <c r="X12" s="60" t="s">
        <v>107</v>
      </c>
      <c r="Y12" s="154">
        <v>45638</v>
      </c>
      <c r="Z12" s="157"/>
      <c r="AA12" s="154" t="s">
        <v>108</v>
      </c>
      <c r="AB12" s="154" t="s">
        <v>117</v>
      </c>
    </row>
    <row r="13" spans="1:28" ht="16.399999999999999" customHeight="1" x14ac:dyDescent="0.35">
      <c r="A13" s="64" t="s">
        <v>136</v>
      </c>
      <c r="B13" s="64" t="s">
        <v>137</v>
      </c>
      <c r="C13" s="64" t="s">
        <v>138</v>
      </c>
      <c r="D13" s="64" t="s">
        <v>139</v>
      </c>
      <c r="E13" s="65">
        <v>32063</v>
      </c>
      <c r="F13" s="64" t="s">
        <v>140</v>
      </c>
      <c r="G13" s="64" t="s">
        <v>123</v>
      </c>
      <c r="H13" s="64" t="s">
        <v>106</v>
      </c>
      <c r="I13" s="63">
        <v>61.5490196078431</v>
      </c>
      <c r="J13" s="62">
        <v>25.824000000000002</v>
      </c>
      <c r="K13" s="62">
        <v>39.112000000000002</v>
      </c>
      <c r="L13" s="62">
        <v>90.039999999999907</v>
      </c>
      <c r="M13" s="62">
        <v>87.328000000000003</v>
      </c>
      <c r="N13" s="62">
        <v>160.96799999999999</v>
      </c>
      <c r="O13" s="62">
        <v>53.031999999999996</v>
      </c>
      <c r="P13" s="62">
        <v>18.088000000000001</v>
      </c>
      <c r="Q13" s="62">
        <v>10.215999999999999</v>
      </c>
      <c r="R13" s="62">
        <v>61.36</v>
      </c>
      <c r="S13" s="62">
        <v>26.768000000000001</v>
      </c>
      <c r="T13" s="62">
        <v>20.352</v>
      </c>
      <c r="U13" s="62">
        <v>133.82400000000001</v>
      </c>
      <c r="V13" s="62">
        <v>171.49600000000001</v>
      </c>
      <c r="W13" s="61">
        <v>192</v>
      </c>
      <c r="X13" s="60" t="s">
        <v>107</v>
      </c>
      <c r="Y13" s="154">
        <v>45589</v>
      </c>
      <c r="Z13" s="157"/>
      <c r="AA13" s="154" t="s">
        <v>125</v>
      </c>
      <c r="AB13" s="154" t="s">
        <v>117</v>
      </c>
    </row>
    <row r="14" spans="1:28" x14ac:dyDescent="0.35">
      <c r="A14" s="64" t="s">
        <v>141</v>
      </c>
      <c r="B14" s="64" t="s">
        <v>142</v>
      </c>
      <c r="C14" s="64" t="s">
        <v>143</v>
      </c>
      <c r="D14" s="64" t="s">
        <v>144</v>
      </c>
      <c r="E14" s="65">
        <v>36507</v>
      </c>
      <c r="F14" s="64" t="s">
        <v>104</v>
      </c>
      <c r="G14" s="64" t="s">
        <v>145</v>
      </c>
      <c r="H14" s="64" t="s">
        <v>106</v>
      </c>
      <c r="I14" s="63">
        <v>1.70588235294118</v>
      </c>
      <c r="J14" s="62">
        <v>0.35199999999999998</v>
      </c>
      <c r="K14" s="62">
        <v>0.76</v>
      </c>
      <c r="L14" s="62">
        <v>0.42399999999999999</v>
      </c>
      <c r="M14" s="62">
        <v>0.192</v>
      </c>
      <c r="N14" s="62">
        <v>0.72</v>
      </c>
      <c r="O14" s="62">
        <v>0.90400000000000102</v>
      </c>
      <c r="P14" s="62">
        <v>5.6000000000000001E-2</v>
      </c>
      <c r="Q14" s="62">
        <v>4.8000000000000001E-2</v>
      </c>
      <c r="R14" s="62">
        <v>0</v>
      </c>
      <c r="S14" s="62">
        <v>5.6000000000000001E-2</v>
      </c>
      <c r="T14" s="62">
        <v>8.0000000000000002E-3</v>
      </c>
      <c r="U14" s="62">
        <v>1.6639999999999999</v>
      </c>
      <c r="V14" s="62">
        <v>1.1759999999999999</v>
      </c>
      <c r="W14" s="61" t="s">
        <v>132</v>
      </c>
      <c r="X14" s="60" t="s">
        <v>107</v>
      </c>
      <c r="Y14" s="154">
        <v>45561</v>
      </c>
      <c r="Z14" s="157"/>
      <c r="AA14" s="154" t="s">
        <v>125</v>
      </c>
      <c r="AB14" s="154" t="s">
        <v>146</v>
      </c>
    </row>
    <row r="15" spans="1:28" ht="16.399999999999999" customHeight="1" x14ac:dyDescent="0.35">
      <c r="A15" s="64" t="s">
        <v>147</v>
      </c>
      <c r="B15" s="64" t="s">
        <v>148</v>
      </c>
      <c r="C15" s="64" t="s">
        <v>149</v>
      </c>
      <c r="D15" s="64" t="s">
        <v>150</v>
      </c>
      <c r="E15" s="65">
        <v>79501</v>
      </c>
      <c r="F15" s="64" t="s">
        <v>151</v>
      </c>
      <c r="G15" s="64" t="s">
        <v>105</v>
      </c>
      <c r="H15" s="64" t="s">
        <v>131</v>
      </c>
      <c r="I15" s="63">
        <v>56.1666666666667</v>
      </c>
      <c r="J15" s="62">
        <v>250.28</v>
      </c>
      <c r="K15" s="62">
        <v>152.63999999999999</v>
      </c>
      <c r="L15" s="62">
        <v>237.768</v>
      </c>
      <c r="M15" s="62">
        <v>106.544</v>
      </c>
      <c r="N15" s="62">
        <v>327.03199999999998</v>
      </c>
      <c r="O15" s="62">
        <v>367.24799999999999</v>
      </c>
      <c r="P15" s="62">
        <v>7.48</v>
      </c>
      <c r="Q15" s="62">
        <v>45.472000000000101</v>
      </c>
      <c r="R15" s="62">
        <v>86.736000000000004</v>
      </c>
      <c r="S15" s="62">
        <v>50.408000000000001</v>
      </c>
      <c r="T15" s="62">
        <v>74.111999999999995</v>
      </c>
      <c r="U15" s="62">
        <v>535.976</v>
      </c>
      <c r="V15" s="62">
        <v>426.52800000000099</v>
      </c>
      <c r="W15" s="61">
        <v>750</v>
      </c>
      <c r="X15" s="60" t="s">
        <v>107</v>
      </c>
      <c r="Y15" s="154">
        <v>45638</v>
      </c>
      <c r="Z15" s="157"/>
      <c r="AA15" s="154" t="s">
        <v>108</v>
      </c>
      <c r="AB15" s="154" t="s">
        <v>117</v>
      </c>
    </row>
    <row r="16" spans="1:28" x14ac:dyDescent="0.35">
      <c r="A16" s="64" t="s">
        <v>152</v>
      </c>
      <c r="B16" s="64" t="s">
        <v>153</v>
      </c>
      <c r="C16" s="64" t="s">
        <v>154</v>
      </c>
      <c r="D16" s="64" t="s">
        <v>155</v>
      </c>
      <c r="E16" s="65">
        <v>41005</v>
      </c>
      <c r="F16" s="64" t="s">
        <v>156</v>
      </c>
      <c r="G16" s="64" t="s">
        <v>145</v>
      </c>
      <c r="H16" s="64" t="s">
        <v>106</v>
      </c>
      <c r="I16" s="63">
        <v>86</v>
      </c>
      <c r="J16" s="62">
        <v>22.103999999999999</v>
      </c>
      <c r="K16" s="62">
        <v>18.367999999999999</v>
      </c>
      <c r="L16" s="62">
        <v>31.352</v>
      </c>
      <c r="M16" s="62">
        <v>57</v>
      </c>
      <c r="N16" s="62">
        <v>94.816000000000003</v>
      </c>
      <c r="O16" s="62">
        <v>28.288</v>
      </c>
      <c r="P16" s="62">
        <v>4.6239999999999997</v>
      </c>
      <c r="Q16" s="62">
        <v>1.0960000000000001</v>
      </c>
      <c r="R16" s="62">
        <v>45.423999999999999</v>
      </c>
      <c r="S16" s="62">
        <v>14.128</v>
      </c>
      <c r="T16" s="62">
        <v>10.76</v>
      </c>
      <c r="U16" s="62">
        <v>58.511999999999901</v>
      </c>
      <c r="V16" s="62">
        <v>90.383999999999901</v>
      </c>
      <c r="W16" s="61" t="s">
        <v>132</v>
      </c>
      <c r="X16" s="60" t="s">
        <v>107</v>
      </c>
      <c r="Y16" s="154">
        <v>45617</v>
      </c>
      <c r="Z16" s="157"/>
      <c r="AA16" s="154" t="s">
        <v>125</v>
      </c>
      <c r="AB16" s="154" t="s">
        <v>117</v>
      </c>
    </row>
    <row r="17" spans="1:28" x14ac:dyDescent="0.35">
      <c r="A17" s="64" t="s">
        <v>157</v>
      </c>
      <c r="B17" s="64" t="s">
        <v>158</v>
      </c>
      <c r="C17" s="64" t="s">
        <v>159</v>
      </c>
      <c r="D17" s="64" t="s">
        <v>139</v>
      </c>
      <c r="E17" s="65">
        <v>33301</v>
      </c>
      <c r="F17" s="64" t="s">
        <v>140</v>
      </c>
      <c r="G17" s="64" t="s">
        <v>123</v>
      </c>
      <c r="H17" s="64" t="s">
        <v>106</v>
      </c>
      <c r="I17" s="63"/>
      <c r="J17" s="62">
        <v>0.24</v>
      </c>
      <c r="K17" s="62">
        <v>0.16</v>
      </c>
      <c r="L17" s="62">
        <v>0.59199999999999997</v>
      </c>
      <c r="M17" s="62">
        <v>9.6000000000000002E-2</v>
      </c>
      <c r="N17" s="62">
        <v>0.16</v>
      </c>
      <c r="O17" s="62">
        <v>0.82399999999999995</v>
      </c>
      <c r="P17" s="62">
        <v>1.6E-2</v>
      </c>
      <c r="Q17" s="62">
        <v>8.7999999999999995E-2</v>
      </c>
      <c r="R17" s="62">
        <v>3.2000000000000001E-2</v>
      </c>
      <c r="S17" s="62">
        <v>0</v>
      </c>
      <c r="T17" s="62">
        <v>0</v>
      </c>
      <c r="U17" s="62">
        <v>1.056</v>
      </c>
      <c r="V17" s="62">
        <v>0.6</v>
      </c>
      <c r="W17" s="61" t="s">
        <v>132</v>
      </c>
      <c r="X17" s="60"/>
      <c r="Y17" s="154"/>
      <c r="Z17" s="157"/>
      <c r="AA17" s="154"/>
      <c r="AB17" s="154"/>
    </row>
    <row r="18" spans="1:28" ht="16.399999999999999" customHeight="1" x14ac:dyDescent="0.35">
      <c r="A18" s="64" t="s">
        <v>160</v>
      </c>
      <c r="B18" s="64" t="s">
        <v>161</v>
      </c>
      <c r="C18" s="64" t="s">
        <v>162</v>
      </c>
      <c r="D18" s="64" t="s">
        <v>139</v>
      </c>
      <c r="E18" s="65">
        <v>33073</v>
      </c>
      <c r="F18" s="64" t="s">
        <v>140</v>
      </c>
      <c r="G18" s="64" t="s">
        <v>115</v>
      </c>
      <c r="H18" s="64" t="s">
        <v>106</v>
      </c>
      <c r="I18" s="161">
        <v>48.847560975609802</v>
      </c>
      <c r="J18" s="62">
        <v>499.42399999999901</v>
      </c>
      <c r="K18" s="62">
        <v>152.584</v>
      </c>
      <c r="L18" s="62">
        <v>2.8079999999999998</v>
      </c>
      <c r="M18" s="62">
        <v>0.65600000000000003</v>
      </c>
      <c r="N18" s="62">
        <v>116.34399999999999</v>
      </c>
      <c r="O18" s="62">
        <v>443.79199999999997</v>
      </c>
      <c r="P18" s="62">
        <v>14.12</v>
      </c>
      <c r="Q18" s="62">
        <v>81.215999999999994</v>
      </c>
      <c r="R18" s="62">
        <v>14.696</v>
      </c>
      <c r="S18" s="62">
        <v>37.911999999999999</v>
      </c>
      <c r="T18" s="62">
        <v>38.847999999999999</v>
      </c>
      <c r="U18" s="62">
        <v>564.01599999999996</v>
      </c>
      <c r="V18" s="62">
        <v>363.048</v>
      </c>
      <c r="W18" s="66">
        <v>700</v>
      </c>
      <c r="X18" s="59" t="s">
        <v>107</v>
      </c>
      <c r="Y18" s="154">
        <v>45645</v>
      </c>
      <c r="Z18" s="157"/>
      <c r="AA18" s="154" t="s">
        <v>108</v>
      </c>
      <c r="AB18" s="156" t="s">
        <v>109</v>
      </c>
    </row>
    <row r="19" spans="1:28" ht="16.399999999999999" customHeight="1" x14ac:dyDescent="0.35">
      <c r="A19" s="64" t="s">
        <v>163</v>
      </c>
      <c r="B19" s="64" t="s">
        <v>164</v>
      </c>
      <c r="C19" s="64" t="s">
        <v>165</v>
      </c>
      <c r="D19" s="64" t="s">
        <v>166</v>
      </c>
      <c r="E19" s="65">
        <v>14020</v>
      </c>
      <c r="F19" s="64" t="s">
        <v>167</v>
      </c>
      <c r="G19" s="64" t="s">
        <v>168</v>
      </c>
      <c r="H19" s="64" t="s">
        <v>106</v>
      </c>
      <c r="I19" s="63">
        <v>63.213333333333303</v>
      </c>
      <c r="J19" s="62">
        <v>219.392</v>
      </c>
      <c r="K19" s="62">
        <v>40.856000000000002</v>
      </c>
      <c r="L19" s="62">
        <v>130.68799999999999</v>
      </c>
      <c r="M19" s="62">
        <v>153.33600000000001</v>
      </c>
      <c r="N19" s="62">
        <v>251.00800000000001</v>
      </c>
      <c r="O19" s="62">
        <v>293.264000000002</v>
      </c>
      <c r="P19" s="62">
        <v>0</v>
      </c>
      <c r="Q19" s="62">
        <v>0</v>
      </c>
      <c r="R19" s="62">
        <v>146.45599999999999</v>
      </c>
      <c r="S19" s="62">
        <v>23.24</v>
      </c>
      <c r="T19" s="62">
        <v>21.664000000000001</v>
      </c>
      <c r="U19" s="62">
        <v>352.91200000000401</v>
      </c>
      <c r="V19" s="62">
        <v>389.79200000000401</v>
      </c>
      <c r="W19" s="61">
        <v>400</v>
      </c>
      <c r="X19" s="60" t="s">
        <v>107</v>
      </c>
      <c r="Y19" s="154">
        <v>45596</v>
      </c>
      <c r="Z19" s="157"/>
      <c r="AA19" s="154" t="s">
        <v>108</v>
      </c>
      <c r="AB19" s="154" t="s">
        <v>117</v>
      </c>
    </row>
    <row r="20" spans="1:28" x14ac:dyDescent="0.35">
      <c r="A20" s="64" t="s">
        <v>169</v>
      </c>
      <c r="B20" s="64" t="s">
        <v>170</v>
      </c>
      <c r="C20" s="64" t="s">
        <v>171</v>
      </c>
      <c r="D20" s="64" t="s">
        <v>172</v>
      </c>
      <c r="E20" s="65">
        <v>49014</v>
      </c>
      <c r="F20" s="64" t="s">
        <v>173</v>
      </c>
      <c r="G20" s="64" t="s">
        <v>123</v>
      </c>
      <c r="H20" s="64" t="s">
        <v>106</v>
      </c>
      <c r="I20" s="63">
        <v>67.696969696969703</v>
      </c>
      <c r="J20" s="62">
        <v>54.823999999999899</v>
      </c>
      <c r="K20" s="62">
        <v>33.4</v>
      </c>
      <c r="L20" s="62">
        <v>31.576000000000001</v>
      </c>
      <c r="M20" s="62">
        <v>15.56</v>
      </c>
      <c r="N20" s="62">
        <v>47.431999999999903</v>
      </c>
      <c r="O20" s="62">
        <v>74.072000000000102</v>
      </c>
      <c r="P20" s="62">
        <v>2.7919999999999998</v>
      </c>
      <c r="Q20" s="62">
        <v>11.064</v>
      </c>
      <c r="R20" s="62">
        <v>17.448</v>
      </c>
      <c r="S20" s="62">
        <v>8.1199999999999992</v>
      </c>
      <c r="T20" s="62">
        <v>13.28</v>
      </c>
      <c r="U20" s="62">
        <v>96.5120000000001</v>
      </c>
      <c r="V20" s="62">
        <v>91.632000000000005</v>
      </c>
      <c r="W20" s="61">
        <v>75</v>
      </c>
      <c r="X20" s="60" t="s">
        <v>107</v>
      </c>
      <c r="Y20" s="154">
        <v>45526</v>
      </c>
      <c r="Z20" s="157" t="s">
        <v>116</v>
      </c>
      <c r="AA20" s="154" t="s">
        <v>125</v>
      </c>
      <c r="AB20" s="154" t="s">
        <v>117</v>
      </c>
    </row>
    <row r="21" spans="1:28" x14ac:dyDescent="0.35">
      <c r="A21" s="64" t="s">
        <v>174</v>
      </c>
      <c r="B21" s="64" t="s">
        <v>175</v>
      </c>
      <c r="C21" s="64" t="s">
        <v>176</v>
      </c>
      <c r="D21" s="64" t="s">
        <v>177</v>
      </c>
      <c r="E21" s="65">
        <v>22427</v>
      </c>
      <c r="F21" s="64" t="s">
        <v>178</v>
      </c>
      <c r="G21" s="64" t="s">
        <v>105</v>
      </c>
      <c r="H21" s="64" t="s">
        <v>106</v>
      </c>
      <c r="I21" s="63">
        <v>96.446280991735506</v>
      </c>
      <c r="J21" s="62">
        <v>105.44799999999999</v>
      </c>
      <c r="K21" s="62">
        <v>28.847999999999999</v>
      </c>
      <c r="L21" s="62">
        <v>55.776000000000003</v>
      </c>
      <c r="M21" s="62">
        <v>77.784000000000006</v>
      </c>
      <c r="N21" s="62">
        <v>124.85599999999999</v>
      </c>
      <c r="O21" s="62">
        <v>131.4</v>
      </c>
      <c r="P21" s="62">
        <v>8.9440000000000008</v>
      </c>
      <c r="Q21" s="62">
        <v>2.6560000000000001</v>
      </c>
      <c r="R21" s="62">
        <v>53.415999999999997</v>
      </c>
      <c r="S21" s="62">
        <v>15.792</v>
      </c>
      <c r="T21" s="62">
        <v>18.8</v>
      </c>
      <c r="U21" s="62">
        <v>179.84800000000001</v>
      </c>
      <c r="V21" s="62">
        <v>127.968</v>
      </c>
      <c r="W21" s="61">
        <v>224</v>
      </c>
      <c r="X21" s="60" t="s">
        <v>107</v>
      </c>
      <c r="Y21" s="154">
        <v>45484</v>
      </c>
      <c r="Z21" s="157" t="s">
        <v>124</v>
      </c>
      <c r="AA21" s="154" t="s">
        <v>108</v>
      </c>
      <c r="AB21" s="154" t="s">
        <v>117</v>
      </c>
    </row>
    <row r="22" spans="1:28" ht="16.399999999999999" customHeight="1" x14ac:dyDescent="0.35">
      <c r="A22" s="64" t="s">
        <v>179</v>
      </c>
      <c r="B22" s="64" t="s">
        <v>180</v>
      </c>
      <c r="C22" s="64" t="s">
        <v>181</v>
      </c>
      <c r="D22" s="64" t="s">
        <v>182</v>
      </c>
      <c r="E22" s="65">
        <v>85132</v>
      </c>
      <c r="F22" s="64" t="s">
        <v>183</v>
      </c>
      <c r="G22" s="64" t="s">
        <v>145</v>
      </c>
      <c r="H22" s="64" t="s">
        <v>131</v>
      </c>
      <c r="I22" s="63">
        <v>70.158333333333303</v>
      </c>
      <c r="J22" s="62">
        <v>51.448</v>
      </c>
      <c r="K22" s="62">
        <v>41.088000000000001</v>
      </c>
      <c r="L22" s="62">
        <v>142.52000000000001</v>
      </c>
      <c r="M22" s="62">
        <v>140.416</v>
      </c>
      <c r="N22" s="62">
        <v>231.75200000000001</v>
      </c>
      <c r="O22" s="62">
        <v>143.72</v>
      </c>
      <c r="P22" s="62">
        <v>0</v>
      </c>
      <c r="Q22" s="62">
        <v>0</v>
      </c>
      <c r="R22" s="62">
        <v>96.784000000000006</v>
      </c>
      <c r="S22" s="62">
        <v>28.128</v>
      </c>
      <c r="T22" s="62">
        <v>28.256</v>
      </c>
      <c r="U22" s="62">
        <v>222.304</v>
      </c>
      <c r="V22" s="62">
        <v>201.096</v>
      </c>
      <c r="W22" s="61" t="s">
        <v>132</v>
      </c>
      <c r="X22" s="60" t="s">
        <v>107</v>
      </c>
      <c r="Y22" s="154">
        <v>45638</v>
      </c>
      <c r="Z22" s="157"/>
      <c r="AA22" s="154" t="s">
        <v>125</v>
      </c>
      <c r="AB22" s="154" t="s">
        <v>117</v>
      </c>
    </row>
    <row r="23" spans="1:28" x14ac:dyDescent="0.35">
      <c r="A23" s="64" t="s">
        <v>184</v>
      </c>
      <c r="B23" s="64" t="s">
        <v>185</v>
      </c>
      <c r="C23" s="64" t="s">
        <v>186</v>
      </c>
      <c r="D23" s="64" t="s">
        <v>129</v>
      </c>
      <c r="E23" s="65">
        <v>71342</v>
      </c>
      <c r="F23" s="64" t="s">
        <v>104</v>
      </c>
      <c r="G23" s="64" t="s">
        <v>105</v>
      </c>
      <c r="H23" s="64" t="s">
        <v>106</v>
      </c>
      <c r="I23" s="63">
        <v>13.669117647058799</v>
      </c>
      <c r="J23" s="62">
        <v>415.58399999999898</v>
      </c>
      <c r="K23" s="62">
        <v>212.80799999999999</v>
      </c>
      <c r="L23" s="62">
        <v>355.77600000000001</v>
      </c>
      <c r="M23" s="62">
        <v>199.28800000000001</v>
      </c>
      <c r="N23" s="62">
        <v>522</v>
      </c>
      <c r="O23" s="62">
        <v>661.16000000000304</v>
      </c>
      <c r="P23" s="62">
        <v>0.224</v>
      </c>
      <c r="Q23" s="62">
        <v>7.1999999999999995E-2</v>
      </c>
      <c r="R23" s="62">
        <v>156.89599999999999</v>
      </c>
      <c r="S23" s="62">
        <v>70.407999999999902</v>
      </c>
      <c r="T23" s="62">
        <v>79.151999999999902</v>
      </c>
      <c r="U23" s="62">
        <v>877.00000000000603</v>
      </c>
      <c r="V23" s="62">
        <v>799.87200000000598</v>
      </c>
      <c r="W23" s="61">
        <v>1170</v>
      </c>
      <c r="X23" s="60" t="s">
        <v>107</v>
      </c>
      <c r="Y23" s="154">
        <v>45666</v>
      </c>
      <c r="Z23" s="157"/>
      <c r="AA23" s="154" t="s">
        <v>108</v>
      </c>
      <c r="AB23" s="154" t="s">
        <v>109</v>
      </c>
    </row>
    <row r="24" spans="1:28" x14ac:dyDescent="0.35">
      <c r="A24" s="64" t="s">
        <v>187</v>
      </c>
      <c r="B24" s="64" t="s">
        <v>188</v>
      </c>
      <c r="C24" s="64" t="s">
        <v>189</v>
      </c>
      <c r="D24" s="64" t="s">
        <v>190</v>
      </c>
      <c r="E24" s="65">
        <v>66845</v>
      </c>
      <c r="F24" s="64" t="s">
        <v>156</v>
      </c>
      <c r="G24" s="64" t="s">
        <v>123</v>
      </c>
      <c r="H24" s="64" t="s">
        <v>106</v>
      </c>
      <c r="I24" s="63">
        <v>54.466666666666697</v>
      </c>
      <c r="J24" s="62">
        <v>14.272</v>
      </c>
      <c r="K24" s="62">
        <v>15.568</v>
      </c>
      <c r="L24" s="62">
        <v>31.92</v>
      </c>
      <c r="M24" s="62">
        <v>17.032</v>
      </c>
      <c r="N24" s="62">
        <v>44.512</v>
      </c>
      <c r="O24" s="62">
        <v>26.608000000000001</v>
      </c>
      <c r="P24" s="62">
        <v>5.1280000000000001</v>
      </c>
      <c r="Q24" s="62">
        <v>2.544</v>
      </c>
      <c r="R24" s="62">
        <v>17.52</v>
      </c>
      <c r="S24" s="62">
        <v>7.6</v>
      </c>
      <c r="T24" s="62">
        <v>8.3680000000000003</v>
      </c>
      <c r="U24" s="62">
        <v>45.304000000000002</v>
      </c>
      <c r="V24" s="62">
        <v>68.591999999999999</v>
      </c>
      <c r="W24" s="61" t="s">
        <v>132</v>
      </c>
      <c r="X24" s="60" t="s">
        <v>107</v>
      </c>
      <c r="Y24" s="154">
        <v>45526</v>
      </c>
      <c r="Z24" s="157" t="s">
        <v>116</v>
      </c>
      <c r="AA24" s="154" t="s">
        <v>125</v>
      </c>
      <c r="AB24" s="154" t="s">
        <v>117</v>
      </c>
    </row>
    <row r="25" spans="1:28" x14ac:dyDescent="0.35">
      <c r="A25" s="64" t="s">
        <v>191</v>
      </c>
      <c r="B25" s="64" t="s">
        <v>192</v>
      </c>
      <c r="C25" s="64" t="s">
        <v>193</v>
      </c>
      <c r="D25" s="64" t="s">
        <v>172</v>
      </c>
      <c r="E25" s="65">
        <v>49783</v>
      </c>
      <c r="F25" s="64" t="s">
        <v>173</v>
      </c>
      <c r="G25" s="64" t="s">
        <v>123</v>
      </c>
      <c r="H25" s="64" t="s">
        <v>106</v>
      </c>
      <c r="I25" s="63">
        <v>69</v>
      </c>
      <c r="J25" s="62">
        <v>6.2320000000000002</v>
      </c>
      <c r="K25" s="62">
        <v>1.744</v>
      </c>
      <c r="L25" s="62">
        <v>6.3920000000000003</v>
      </c>
      <c r="M25" s="62">
        <v>5.9039999999999999</v>
      </c>
      <c r="N25" s="62">
        <v>11.36</v>
      </c>
      <c r="O25" s="62">
        <v>8.9120000000000008</v>
      </c>
      <c r="P25" s="62">
        <v>0</v>
      </c>
      <c r="Q25" s="62">
        <v>0</v>
      </c>
      <c r="R25" s="62">
        <v>8.3759999999999994</v>
      </c>
      <c r="S25" s="62">
        <v>0.80800000000000005</v>
      </c>
      <c r="T25" s="62">
        <v>1.4079999999999999</v>
      </c>
      <c r="U25" s="62">
        <v>9.68</v>
      </c>
      <c r="V25" s="62">
        <v>16.128</v>
      </c>
      <c r="W25" s="61" t="s">
        <v>132</v>
      </c>
      <c r="X25" s="60" t="s">
        <v>107</v>
      </c>
      <c r="Y25" s="154">
        <v>45407</v>
      </c>
      <c r="Z25" s="157" t="s">
        <v>116</v>
      </c>
      <c r="AA25" s="154" t="s">
        <v>125</v>
      </c>
      <c r="AB25" s="154" t="s">
        <v>117</v>
      </c>
    </row>
    <row r="26" spans="1:28" ht="16.399999999999999" customHeight="1" x14ac:dyDescent="0.35">
      <c r="A26" s="64" t="s">
        <v>194</v>
      </c>
      <c r="B26" s="64" t="s">
        <v>195</v>
      </c>
      <c r="C26" s="64" t="s">
        <v>196</v>
      </c>
      <c r="D26" s="64" t="s">
        <v>197</v>
      </c>
      <c r="E26" s="65">
        <v>5403</v>
      </c>
      <c r="F26" s="64" t="s">
        <v>198</v>
      </c>
      <c r="G26" s="64" t="s">
        <v>145</v>
      </c>
      <c r="H26" s="64" t="s">
        <v>106</v>
      </c>
      <c r="I26" s="161">
        <v>2.5</v>
      </c>
      <c r="J26" s="62">
        <v>1.36</v>
      </c>
      <c r="K26" s="62">
        <v>3.2000000000000001E-2</v>
      </c>
      <c r="L26" s="62">
        <v>0</v>
      </c>
      <c r="M26" s="62">
        <v>0</v>
      </c>
      <c r="N26" s="62">
        <v>0</v>
      </c>
      <c r="O26" s="62">
        <v>0</v>
      </c>
      <c r="P26" s="62">
        <v>3.2000000000000001E-2</v>
      </c>
      <c r="Q26" s="62">
        <v>1.36</v>
      </c>
      <c r="R26" s="62">
        <v>0</v>
      </c>
      <c r="S26" s="62">
        <v>0</v>
      </c>
      <c r="T26" s="62">
        <v>0</v>
      </c>
      <c r="U26" s="62">
        <v>1.3919999999999999</v>
      </c>
      <c r="V26" s="62">
        <v>0.94399999999999995</v>
      </c>
      <c r="W26" s="66" t="s">
        <v>132</v>
      </c>
      <c r="X26" s="59" t="s">
        <v>199</v>
      </c>
      <c r="Y26" s="154">
        <v>45394</v>
      </c>
      <c r="Z26" s="157" t="s">
        <v>116</v>
      </c>
      <c r="AA26" s="154" t="s">
        <v>200</v>
      </c>
      <c r="AB26" s="156" t="s">
        <v>117</v>
      </c>
    </row>
    <row r="27" spans="1:28" ht="16.399999999999999" customHeight="1" x14ac:dyDescent="0.35">
      <c r="A27" s="64" t="s">
        <v>201</v>
      </c>
      <c r="B27" s="64" t="s">
        <v>202</v>
      </c>
      <c r="C27" s="64" t="s">
        <v>203</v>
      </c>
      <c r="D27" s="64" t="s">
        <v>204</v>
      </c>
      <c r="E27" s="65">
        <v>87021</v>
      </c>
      <c r="F27" s="64" t="s">
        <v>205</v>
      </c>
      <c r="G27" s="64" t="s">
        <v>123</v>
      </c>
      <c r="H27" s="64" t="s">
        <v>131</v>
      </c>
      <c r="I27" s="63">
        <v>26.9821428571429</v>
      </c>
      <c r="J27" s="62">
        <v>141.64800000000099</v>
      </c>
      <c r="K27" s="62">
        <v>16.888000000000002</v>
      </c>
      <c r="L27" s="62">
        <v>0.4</v>
      </c>
      <c r="M27" s="62">
        <v>0.59199999999999997</v>
      </c>
      <c r="N27" s="62">
        <v>14.56</v>
      </c>
      <c r="O27" s="62">
        <v>144.96799999999999</v>
      </c>
      <c r="P27" s="62">
        <v>0</v>
      </c>
      <c r="Q27" s="62">
        <v>0</v>
      </c>
      <c r="R27" s="62">
        <v>0</v>
      </c>
      <c r="S27" s="62">
        <v>7.1999999999999995E-2</v>
      </c>
      <c r="T27" s="62">
        <v>7.2880000000000003</v>
      </c>
      <c r="U27" s="62">
        <v>152.168000000001</v>
      </c>
      <c r="V27" s="62">
        <v>157.144000000001</v>
      </c>
      <c r="W27" s="61" t="s">
        <v>132</v>
      </c>
      <c r="X27" s="60" t="s">
        <v>107</v>
      </c>
      <c r="Y27" s="154">
        <v>45533</v>
      </c>
      <c r="Z27" s="157" t="s">
        <v>116</v>
      </c>
      <c r="AA27" s="154" t="s">
        <v>108</v>
      </c>
      <c r="AB27" s="154" t="s">
        <v>117</v>
      </c>
    </row>
    <row r="28" spans="1:28" ht="16.399999999999999" customHeight="1" x14ac:dyDescent="0.35">
      <c r="A28" s="64" t="s">
        <v>206</v>
      </c>
      <c r="B28" s="64" t="s">
        <v>207</v>
      </c>
      <c r="C28" s="64" t="s">
        <v>208</v>
      </c>
      <c r="D28" s="64" t="s">
        <v>209</v>
      </c>
      <c r="E28" s="65">
        <v>47834</v>
      </c>
      <c r="F28" s="64" t="s">
        <v>156</v>
      </c>
      <c r="G28" s="64" t="s">
        <v>145</v>
      </c>
      <c r="H28" s="64" t="s">
        <v>106</v>
      </c>
      <c r="I28" s="63">
        <v>19.1904761904762</v>
      </c>
      <c r="J28" s="62">
        <v>43.5519999999999</v>
      </c>
      <c r="K28" s="62">
        <v>29.632000000000001</v>
      </c>
      <c r="L28" s="62">
        <v>88.447999999999894</v>
      </c>
      <c r="M28" s="62">
        <v>62.12</v>
      </c>
      <c r="N28" s="62">
        <v>132.50399999999999</v>
      </c>
      <c r="O28" s="62">
        <v>77.968000000000004</v>
      </c>
      <c r="P28" s="62">
        <v>7.5439999999999996</v>
      </c>
      <c r="Q28" s="62">
        <v>5.7359999999999998</v>
      </c>
      <c r="R28" s="62">
        <v>37.048000000000002</v>
      </c>
      <c r="S28" s="62">
        <v>13.528</v>
      </c>
      <c r="T28" s="62">
        <v>14.688000000000001</v>
      </c>
      <c r="U28" s="62">
        <v>158.488</v>
      </c>
      <c r="V28" s="62">
        <v>149.08799999999999</v>
      </c>
      <c r="W28" s="61" t="s">
        <v>132</v>
      </c>
      <c r="X28" s="60" t="s">
        <v>107</v>
      </c>
      <c r="Y28" s="154">
        <v>45470</v>
      </c>
      <c r="Z28" s="157" t="s">
        <v>116</v>
      </c>
      <c r="AA28" s="154" t="s">
        <v>125</v>
      </c>
      <c r="AB28" s="154" t="s">
        <v>117</v>
      </c>
    </row>
    <row r="29" spans="1:28" ht="16.399999999999999" customHeight="1" x14ac:dyDescent="0.35">
      <c r="A29" s="64" t="s">
        <v>210</v>
      </c>
      <c r="B29" s="64" t="s">
        <v>211</v>
      </c>
      <c r="C29" s="64" t="s">
        <v>212</v>
      </c>
      <c r="D29" s="64" t="s">
        <v>213</v>
      </c>
      <c r="E29" s="65">
        <v>17748</v>
      </c>
      <c r="F29" s="64" t="s">
        <v>214</v>
      </c>
      <c r="G29" s="64" t="s">
        <v>145</v>
      </c>
      <c r="H29" s="64" t="s">
        <v>131</v>
      </c>
      <c r="I29" s="63">
        <v>180.42857142857099</v>
      </c>
      <c r="J29" s="62">
        <v>2.1440000000000001</v>
      </c>
      <c r="K29" s="62">
        <v>22.864000000000001</v>
      </c>
      <c r="L29" s="62">
        <v>36.896000000000001</v>
      </c>
      <c r="M29" s="62">
        <v>16.36</v>
      </c>
      <c r="N29" s="62">
        <v>72.488</v>
      </c>
      <c r="O29" s="62">
        <v>2.992</v>
      </c>
      <c r="P29" s="62">
        <v>2.008</v>
      </c>
      <c r="Q29" s="62">
        <v>0.77600000000000002</v>
      </c>
      <c r="R29" s="62">
        <v>40.496000000000002</v>
      </c>
      <c r="S29" s="62">
        <v>15.888</v>
      </c>
      <c r="T29" s="62">
        <v>0.66400000000000003</v>
      </c>
      <c r="U29" s="62">
        <v>21.216000000000001</v>
      </c>
      <c r="V29" s="62">
        <v>68.103999999999999</v>
      </c>
      <c r="W29" s="61" t="s">
        <v>132</v>
      </c>
      <c r="X29" s="60" t="s">
        <v>107</v>
      </c>
      <c r="Y29" s="154">
        <v>45491</v>
      </c>
      <c r="Z29" s="157" t="s">
        <v>116</v>
      </c>
      <c r="AA29" s="154" t="s">
        <v>125</v>
      </c>
      <c r="AB29" s="154" t="s">
        <v>117</v>
      </c>
    </row>
    <row r="30" spans="1:28" x14ac:dyDescent="0.35">
      <c r="A30" s="64" t="s">
        <v>215</v>
      </c>
      <c r="B30" s="64" t="s">
        <v>216</v>
      </c>
      <c r="C30" s="64" t="s">
        <v>217</v>
      </c>
      <c r="D30" s="64" t="s">
        <v>166</v>
      </c>
      <c r="E30" s="65">
        <v>12901</v>
      </c>
      <c r="F30" s="64" t="s">
        <v>167</v>
      </c>
      <c r="G30" s="64" t="s">
        <v>145</v>
      </c>
      <c r="H30" s="64" t="s">
        <v>106</v>
      </c>
      <c r="I30" s="63">
        <v>11.9142857142857</v>
      </c>
      <c r="J30" s="62">
        <v>0.94399999999999995</v>
      </c>
      <c r="K30" s="62">
        <v>0.216</v>
      </c>
      <c r="L30" s="62">
        <v>1.6719999999999999</v>
      </c>
      <c r="M30" s="62">
        <v>0.184</v>
      </c>
      <c r="N30" s="62">
        <v>0.432</v>
      </c>
      <c r="O30" s="62">
        <v>0.39200000000000002</v>
      </c>
      <c r="P30" s="62">
        <v>0.64800000000000002</v>
      </c>
      <c r="Q30" s="62">
        <v>1.544</v>
      </c>
      <c r="R30" s="62">
        <v>0.66400000000000003</v>
      </c>
      <c r="S30" s="62">
        <v>0</v>
      </c>
      <c r="T30" s="62">
        <v>0</v>
      </c>
      <c r="U30" s="62">
        <v>2.3519999999999999</v>
      </c>
      <c r="V30" s="62">
        <v>1.8240000000000001</v>
      </c>
      <c r="W30" s="61" t="s">
        <v>132</v>
      </c>
      <c r="X30" s="60" t="s">
        <v>107</v>
      </c>
      <c r="Y30" s="154">
        <v>45449</v>
      </c>
      <c r="Z30" s="157" t="s">
        <v>116</v>
      </c>
      <c r="AA30" s="154" t="s">
        <v>125</v>
      </c>
      <c r="AB30" s="154" t="s">
        <v>117</v>
      </c>
    </row>
    <row r="31" spans="1:28" ht="16.399999999999999" customHeight="1" x14ac:dyDescent="0.35">
      <c r="A31" s="64" t="s">
        <v>218</v>
      </c>
      <c r="B31" s="64" t="s">
        <v>219</v>
      </c>
      <c r="C31" s="64" t="s">
        <v>220</v>
      </c>
      <c r="D31" s="64" t="s">
        <v>150</v>
      </c>
      <c r="E31" s="65">
        <v>78380</v>
      </c>
      <c r="F31" s="64" t="s">
        <v>221</v>
      </c>
      <c r="G31" s="64" t="s">
        <v>145</v>
      </c>
      <c r="H31" s="64" t="s">
        <v>131</v>
      </c>
      <c r="I31" s="63">
        <v>0.518987341772152</v>
      </c>
      <c r="J31" s="62">
        <v>0.76</v>
      </c>
      <c r="K31" s="62">
        <v>1.216</v>
      </c>
      <c r="L31" s="62">
        <v>0.26400000000000001</v>
      </c>
      <c r="M31" s="62">
        <v>5.6000000000000001E-2</v>
      </c>
      <c r="N31" s="62">
        <v>1.04</v>
      </c>
      <c r="O31" s="62">
        <v>0.91200000000000103</v>
      </c>
      <c r="P31" s="62">
        <v>3.2000000000000001E-2</v>
      </c>
      <c r="Q31" s="62">
        <v>0.312</v>
      </c>
      <c r="R31" s="62">
        <v>6.4000000000000001E-2</v>
      </c>
      <c r="S31" s="62">
        <v>4.8000000000000001E-2</v>
      </c>
      <c r="T31" s="62">
        <v>9.6000000000000002E-2</v>
      </c>
      <c r="U31" s="62">
        <v>2.0880000000000001</v>
      </c>
      <c r="V31" s="62">
        <v>1.968</v>
      </c>
      <c r="W31" s="61" t="s">
        <v>132</v>
      </c>
      <c r="X31" s="60" t="s">
        <v>107</v>
      </c>
      <c r="Y31" s="162">
        <v>45694</v>
      </c>
      <c r="Z31" s="157"/>
      <c r="AA31" s="154" t="s">
        <v>125</v>
      </c>
      <c r="AB31" s="154" t="s">
        <v>109</v>
      </c>
    </row>
    <row r="32" spans="1:28" ht="16.399999999999999" customHeight="1" x14ac:dyDescent="0.35">
      <c r="A32" s="64" t="s">
        <v>222</v>
      </c>
      <c r="B32" s="64" t="s">
        <v>223</v>
      </c>
      <c r="C32" s="64" t="s">
        <v>224</v>
      </c>
      <c r="D32" s="64" t="s">
        <v>139</v>
      </c>
      <c r="E32" s="65">
        <v>34112</v>
      </c>
      <c r="F32" s="64" t="s">
        <v>140</v>
      </c>
      <c r="G32" s="64" t="s">
        <v>123</v>
      </c>
      <c r="H32" s="64" t="s">
        <v>106</v>
      </c>
      <c r="I32" s="63">
        <v>3.1615384615384601</v>
      </c>
      <c r="J32" s="62">
        <v>4.5599999999999996</v>
      </c>
      <c r="K32" s="62">
        <v>2.1680000000000001</v>
      </c>
      <c r="L32" s="62">
        <v>2.2080000000000002</v>
      </c>
      <c r="M32" s="62">
        <v>1.8160000000000001</v>
      </c>
      <c r="N32" s="62">
        <v>5.5119999999999996</v>
      </c>
      <c r="O32" s="62">
        <v>4.8959999999999999</v>
      </c>
      <c r="P32" s="62">
        <v>0.12</v>
      </c>
      <c r="Q32" s="62">
        <v>0.224</v>
      </c>
      <c r="R32" s="62">
        <v>0.16800000000000001</v>
      </c>
      <c r="S32" s="62">
        <v>0.14399999999999999</v>
      </c>
      <c r="T32" s="62">
        <v>0.34399999999999997</v>
      </c>
      <c r="U32" s="62">
        <v>10.096</v>
      </c>
      <c r="V32" s="62">
        <v>6.7360000000000104</v>
      </c>
      <c r="W32" s="61" t="s">
        <v>132</v>
      </c>
      <c r="X32" s="60" t="s">
        <v>107</v>
      </c>
      <c r="Y32" s="154">
        <v>45631</v>
      </c>
      <c r="Z32" s="157"/>
      <c r="AA32" s="154" t="s">
        <v>125</v>
      </c>
      <c r="AB32" s="154" t="s">
        <v>117</v>
      </c>
    </row>
    <row r="33" spans="1:28" ht="16.399999999999999" customHeight="1" x14ac:dyDescent="0.35">
      <c r="A33" s="64" t="s">
        <v>225</v>
      </c>
      <c r="B33" s="64" t="s">
        <v>226</v>
      </c>
      <c r="C33" s="64" t="s">
        <v>227</v>
      </c>
      <c r="D33" s="64" t="s">
        <v>228</v>
      </c>
      <c r="E33" s="65">
        <v>4102</v>
      </c>
      <c r="F33" s="64" t="s">
        <v>198</v>
      </c>
      <c r="G33" s="64" t="s">
        <v>145</v>
      </c>
      <c r="H33" s="64" t="s">
        <v>106</v>
      </c>
      <c r="I33" s="63">
        <v>7.0847457627118597</v>
      </c>
      <c r="J33" s="62">
        <v>6.1280000000000001</v>
      </c>
      <c r="K33" s="62">
        <v>0.72</v>
      </c>
      <c r="L33" s="62">
        <v>16.056000000000001</v>
      </c>
      <c r="M33" s="62">
        <v>14.183999999999999</v>
      </c>
      <c r="N33" s="62">
        <v>19.712</v>
      </c>
      <c r="O33" s="62">
        <v>13.24</v>
      </c>
      <c r="P33" s="62">
        <v>0.65600000000000003</v>
      </c>
      <c r="Q33" s="62">
        <v>3.48</v>
      </c>
      <c r="R33" s="62">
        <v>10.44</v>
      </c>
      <c r="S33" s="62">
        <v>0.35199999999999998</v>
      </c>
      <c r="T33" s="62">
        <v>4.2320000000000002</v>
      </c>
      <c r="U33" s="62">
        <v>22.064</v>
      </c>
      <c r="V33" s="62">
        <v>21.768000000000001</v>
      </c>
      <c r="W33" s="61" t="s">
        <v>132</v>
      </c>
      <c r="X33" s="60" t="s">
        <v>107</v>
      </c>
      <c r="Y33" s="154">
        <v>45547</v>
      </c>
      <c r="Z33" s="157" t="s">
        <v>116</v>
      </c>
      <c r="AA33" s="154" t="s">
        <v>125</v>
      </c>
      <c r="AB33" s="154" t="s">
        <v>117</v>
      </c>
    </row>
    <row r="34" spans="1:28" ht="16.399999999999999" customHeight="1" x14ac:dyDescent="0.35">
      <c r="A34" s="64" t="s">
        <v>229</v>
      </c>
      <c r="B34" s="64" t="s">
        <v>230</v>
      </c>
      <c r="C34" s="64" t="s">
        <v>231</v>
      </c>
      <c r="D34" s="64" t="s">
        <v>150</v>
      </c>
      <c r="E34" s="65">
        <v>75202</v>
      </c>
      <c r="F34" s="64" t="s">
        <v>151</v>
      </c>
      <c r="G34" s="64" t="s">
        <v>145</v>
      </c>
      <c r="H34" s="64" t="s">
        <v>106</v>
      </c>
      <c r="I34" s="63">
        <v>1.26181818181818</v>
      </c>
      <c r="J34" s="62">
        <v>6.016</v>
      </c>
      <c r="K34" s="62">
        <v>0</v>
      </c>
      <c r="L34" s="62">
        <v>8.0000000000000002E-3</v>
      </c>
      <c r="M34" s="62">
        <v>8.0000000000000002E-3</v>
      </c>
      <c r="N34" s="62">
        <v>2.5760000000000001</v>
      </c>
      <c r="O34" s="62">
        <v>3.16</v>
      </c>
      <c r="P34" s="62">
        <v>0.13600000000000001</v>
      </c>
      <c r="Q34" s="62">
        <v>0.16</v>
      </c>
      <c r="R34" s="62">
        <v>0</v>
      </c>
      <c r="S34" s="62">
        <v>2.4E-2</v>
      </c>
      <c r="T34" s="62">
        <v>8.0000000000000002E-3</v>
      </c>
      <c r="U34" s="62">
        <v>6</v>
      </c>
      <c r="V34" s="62">
        <v>3.0640000000000001</v>
      </c>
      <c r="W34" s="61" t="s">
        <v>132</v>
      </c>
      <c r="X34" s="60" t="s">
        <v>107</v>
      </c>
      <c r="Y34" s="154">
        <v>45491</v>
      </c>
      <c r="Z34" s="157" t="s">
        <v>116</v>
      </c>
      <c r="AA34" s="154" t="s">
        <v>125</v>
      </c>
      <c r="AB34" s="154" t="s">
        <v>117</v>
      </c>
    </row>
    <row r="35" spans="1:28" x14ac:dyDescent="0.35">
      <c r="A35" s="64" t="s">
        <v>232</v>
      </c>
      <c r="B35" s="64" t="s">
        <v>233</v>
      </c>
      <c r="C35" s="64" t="s">
        <v>234</v>
      </c>
      <c r="D35" s="64" t="s">
        <v>235</v>
      </c>
      <c r="E35" s="65">
        <v>80010</v>
      </c>
      <c r="F35" s="64" t="s">
        <v>236</v>
      </c>
      <c r="G35" s="64" t="s">
        <v>115</v>
      </c>
      <c r="H35" s="64" t="s">
        <v>106</v>
      </c>
      <c r="I35" s="63">
        <v>47.161835748792299</v>
      </c>
      <c r="J35" s="62">
        <v>651.51200000000199</v>
      </c>
      <c r="K35" s="62">
        <v>180.94399999999999</v>
      </c>
      <c r="L35" s="62">
        <v>179.73599999999999</v>
      </c>
      <c r="M35" s="62">
        <v>130.03200000000001</v>
      </c>
      <c r="N35" s="62">
        <v>253.03200000000001</v>
      </c>
      <c r="O35" s="62">
        <v>828.680000000002</v>
      </c>
      <c r="P35" s="62">
        <v>17.664000000000001</v>
      </c>
      <c r="Q35" s="62">
        <v>42.847999999999999</v>
      </c>
      <c r="R35" s="62">
        <v>127.128</v>
      </c>
      <c r="S35" s="62">
        <v>53.304000000000002</v>
      </c>
      <c r="T35" s="62">
        <v>54.552</v>
      </c>
      <c r="U35" s="62">
        <v>907.24000000000296</v>
      </c>
      <c r="V35" s="62">
        <v>509.79199999999798</v>
      </c>
      <c r="W35" s="61">
        <v>600</v>
      </c>
      <c r="X35" s="60" t="s">
        <v>107</v>
      </c>
      <c r="Y35" s="154">
        <v>45519</v>
      </c>
      <c r="Z35" s="157" t="s">
        <v>116</v>
      </c>
      <c r="AA35" s="154" t="s">
        <v>108</v>
      </c>
      <c r="AB35" s="154" t="s">
        <v>117</v>
      </c>
    </row>
    <row r="36" spans="1:28" ht="16.399999999999999" customHeight="1" x14ac:dyDescent="0.35">
      <c r="A36" s="64" t="s">
        <v>237</v>
      </c>
      <c r="B36" s="64" t="s">
        <v>238</v>
      </c>
      <c r="C36" s="64" t="s">
        <v>239</v>
      </c>
      <c r="D36" s="64" t="s">
        <v>240</v>
      </c>
      <c r="E36" s="65">
        <v>96910</v>
      </c>
      <c r="F36" s="64" t="s">
        <v>241</v>
      </c>
      <c r="G36" s="64" t="s">
        <v>145</v>
      </c>
      <c r="H36" s="64" t="s">
        <v>106</v>
      </c>
      <c r="I36" s="63"/>
      <c r="J36" s="62">
        <v>0</v>
      </c>
      <c r="K36" s="62">
        <v>0.216</v>
      </c>
      <c r="L36" s="62">
        <v>2.8959999999999999</v>
      </c>
      <c r="M36" s="62">
        <v>0.46400000000000002</v>
      </c>
      <c r="N36" s="62">
        <v>3.3919999999999999</v>
      </c>
      <c r="O36" s="62">
        <v>0.184</v>
      </c>
      <c r="P36" s="62">
        <v>0</v>
      </c>
      <c r="Q36" s="62">
        <v>0</v>
      </c>
      <c r="R36" s="62">
        <v>2.88</v>
      </c>
      <c r="S36" s="62">
        <v>0.29599999999999999</v>
      </c>
      <c r="T36" s="62">
        <v>0</v>
      </c>
      <c r="U36" s="62">
        <v>0.4</v>
      </c>
      <c r="V36" s="62">
        <v>3.5760000000000001</v>
      </c>
      <c r="W36" s="61" t="s">
        <v>132</v>
      </c>
      <c r="X36" s="60" t="s">
        <v>199</v>
      </c>
      <c r="Y36" s="154">
        <v>45365</v>
      </c>
      <c r="Z36" s="157" t="s">
        <v>116</v>
      </c>
      <c r="AA36" s="154" t="s">
        <v>200</v>
      </c>
      <c r="AB36" s="154" t="s">
        <v>117</v>
      </c>
    </row>
    <row r="37" spans="1:28" ht="16.399999999999999" customHeight="1" x14ac:dyDescent="0.35">
      <c r="A37" s="64" t="s">
        <v>242</v>
      </c>
      <c r="B37" s="64" t="s">
        <v>243</v>
      </c>
      <c r="C37" s="64" t="s">
        <v>112</v>
      </c>
      <c r="D37" s="64" t="s">
        <v>113</v>
      </c>
      <c r="E37" s="65">
        <v>92301</v>
      </c>
      <c r="F37" s="64" t="s">
        <v>114</v>
      </c>
      <c r="G37" s="64" t="s">
        <v>115</v>
      </c>
      <c r="H37" s="64" t="s">
        <v>106</v>
      </c>
      <c r="I37" s="63">
        <v>37.470238095238102</v>
      </c>
      <c r="J37" s="62">
        <v>205.26400000000001</v>
      </c>
      <c r="K37" s="62">
        <v>21.111999999999899</v>
      </c>
      <c r="L37" s="62">
        <v>81.791999999999902</v>
      </c>
      <c r="M37" s="62">
        <v>112.152</v>
      </c>
      <c r="N37" s="62">
        <v>181.77600000000001</v>
      </c>
      <c r="O37" s="62">
        <v>238.54400000000001</v>
      </c>
      <c r="P37" s="62">
        <v>0</v>
      </c>
      <c r="Q37" s="62">
        <v>0</v>
      </c>
      <c r="R37" s="62">
        <v>59.311999999999998</v>
      </c>
      <c r="S37" s="62">
        <v>14.672000000000001</v>
      </c>
      <c r="T37" s="62">
        <v>3.04</v>
      </c>
      <c r="U37" s="62">
        <v>343.29599999999999</v>
      </c>
      <c r="V37" s="62">
        <v>246.512</v>
      </c>
      <c r="W37" s="61">
        <v>480</v>
      </c>
      <c r="X37" s="60" t="s">
        <v>107</v>
      </c>
      <c r="Y37" s="154">
        <v>45519</v>
      </c>
      <c r="Z37" s="157" t="s">
        <v>116</v>
      </c>
      <c r="AA37" s="154" t="s">
        <v>108</v>
      </c>
      <c r="AB37" s="154" t="s">
        <v>117</v>
      </c>
    </row>
    <row r="38" spans="1:28" x14ac:dyDescent="0.35">
      <c r="A38" s="64" t="s">
        <v>244</v>
      </c>
      <c r="B38" s="64" t="s">
        <v>245</v>
      </c>
      <c r="C38" s="64" t="s">
        <v>246</v>
      </c>
      <c r="D38" s="64" t="s">
        <v>247</v>
      </c>
      <c r="E38" s="65">
        <v>53039</v>
      </c>
      <c r="F38" s="64" t="s">
        <v>156</v>
      </c>
      <c r="G38" s="64" t="s">
        <v>145</v>
      </c>
      <c r="H38" s="64" t="s">
        <v>106</v>
      </c>
      <c r="I38" s="63">
        <v>111.54838709677399</v>
      </c>
      <c r="J38" s="62">
        <v>6.992</v>
      </c>
      <c r="K38" s="62">
        <v>15.32</v>
      </c>
      <c r="L38" s="62">
        <v>45.183999999999997</v>
      </c>
      <c r="M38" s="62">
        <v>40.216000000000001</v>
      </c>
      <c r="N38" s="62">
        <v>85.72</v>
      </c>
      <c r="O38" s="62">
        <v>21.096</v>
      </c>
      <c r="P38" s="62">
        <v>0</v>
      </c>
      <c r="Q38" s="62">
        <v>0.89600000000000002</v>
      </c>
      <c r="R38" s="62">
        <v>32.616</v>
      </c>
      <c r="S38" s="62">
        <v>13.112</v>
      </c>
      <c r="T38" s="62">
        <v>7.8319999999999999</v>
      </c>
      <c r="U38" s="62">
        <v>54.151999999999902</v>
      </c>
      <c r="V38" s="62">
        <v>78.352000000000004</v>
      </c>
      <c r="W38" s="61" t="s">
        <v>132</v>
      </c>
      <c r="X38" s="60" t="s">
        <v>107</v>
      </c>
      <c r="Y38" s="154">
        <v>45519</v>
      </c>
      <c r="Z38" s="157" t="s">
        <v>116</v>
      </c>
      <c r="AA38" s="154" t="s">
        <v>125</v>
      </c>
      <c r="AB38" s="154" t="s">
        <v>117</v>
      </c>
    </row>
    <row r="39" spans="1:28" ht="16.399999999999999" customHeight="1" x14ac:dyDescent="0.35">
      <c r="A39" s="64" t="s">
        <v>248</v>
      </c>
      <c r="B39" s="64" t="s">
        <v>249</v>
      </c>
      <c r="C39" s="64" t="s">
        <v>250</v>
      </c>
      <c r="D39" s="64" t="s">
        <v>150</v>
      </c>
      <c r="E39" s="65">
        <v>78562</v>
      </c>
      <c r="F39" s="64" t="s">
        <v>221</v>
      </c>
      <c r="G39" s="64" t="s">
        <v>145</v>
      </c>
      <c r="H39" s="64" t="s">
        <v>106</v>
      </c>
      <c r="I39" s="63">
        <v>1.5</v>
      </c>
      <c r="J39" s="62">
        <v>1.0640000000000001</v>
      </c>
      <c r="K39" s="62">
        <v>0.2</v>
      </c>
      <c r="L39" s="62">
        <v>0.13600000000000001</v>
      </c>
      <c r="M39" s="62">
        <v>0.104</v>
      </c>
      <c r="N39" s="62">
        <v>1.464</v>
      </c>
      <c r="O39" s="62">
        <v>2.4E-2</v>
      </c>
      <c r="P39" s="62">
        <v>1.6E-2</v>
      </c>
      <c r="Q39" s="62">
        <v>0</v>
      </c>
      <c r="R39" s="62">
        <v>0.67200000000000004</v>
      </c>
      <c r="S39" s="62">
        <v>6.4000000000000001E-2</v>
      </c>
      <c r="T39" s="62">
        <v>0</v>
      </c>
      <c r="U39" s="62">
        <v>0.76800000000000002</v>
      </c>
      <c r="V39" s="62">
        <v>1.48</v>
      </c>
      <c r="W39" s="61" t="s">
        <v>132</v>
      </c>
      <c r="X39" s="60" t="s">
        <v>199</v>
      </c>
      <c r="Y39" s="154">
        <v>45526</v>
      </c>
      <c r="Z39" s="157" t="s">
        <v>116</v>
      </c>
      <c r="AA39" s="154" t="s">
        <v>200</v>
      </c>
      <c r="AB39" s="154" t="s">
        <v>117</v>
      </c>
    </row>
    <row r="40" spans="1:28" ht="16.399999999999999" customHeight="1" x14ac:dyDescent="0.35">
      <c r="A40" s="64" t="s">
        <v>251</v>
      </c>
      <c r="B40" s="64" t="s">
        <v>252</v>
      </c>
      <c r="C40" s="64" t="s">
        <v>253</v>
      </c>
      <c r="D40" s="64" t="s">
        <v>150</v>
      </c>
      <c r="E40" s="65">
        <v>76837</v>
      </c>
      <c r="F40" s="64" t="s">
        <v>151</v>
      </c>
      <c r="G40" s="64" t="s">
        <v>145</v>
      </c>
      <c r="H40" s="64" t="s">
        <v>131</v>
      </c>
      <c r="I40" s="63">
        <v>27.031007751937999</v>
      </c>
      <c r="J40" s="62">
        <v>104.592</v>
      </c>
      <c r="K40" s="62">
        <v>3.968</v>
      </c>
      <c r="L40" s="62">
        <v>0.38400000000000001</v>
      </c>
      <c r="M40" s="62">
        <v>0.216</v>
      </c>
      <c r="N40" s="62">
        <v>3.12</v>
      </c>
      <c r="O40" s="62">
        <v>106.04</v>
      </c>
      <c r="P40" s="62">
        <v>0</v>
      </c>
      <c r="Q40" s="62">
        <v>0</v>
      </c>
      <c r="R40" s="62">
        <v>0.128</v>
      </c>
      <c r="S40" s="62">
        <v>9.6000000000000002E-2</v>
      </c>
      <c r="T40" s="62">
        <v>0.14399999999999999</v>
      </c>
      <c r="U40" s="62">
        <v>108.792</v>
      </c>
      <c r="V40" s="62">
        <v>30.616</v>
      </c>
      <c r="W40" s="61" t="s">
        <v>132</v>
      </c>
      <c r="X40" s="60" t="s">
        <v>107</v>
      </c>
      <c r="Y40" s="154">
        <v>45512</v>
      </c>
      <c r="Z40" s="157" t="s">
        <v>116</v>
      </c>
      <c r="AA40" s="154" t="s">
        <v>125</v>
      </c>
      <c r="AB40" s="154" t="s">
        <v>117</v>
      </c>
    </row>
    <row r="41" spans="1:28" ht="17.149999999999999" customHeight="1" x14ac:dyDescent="0.35">
      <c r="A41" s="64" t="s">
        <v>254</v>
      </c>
      <c r="B41" s="64" t="s">
        <v>255</v>
      </c>
      <c r="C41" s="64" t="s">
        <v>256</v>
      </c>
      <c r="D41" s="64" t="s">
        <v>150</v>
      </c>
      <c r="E41" s="65">
        <v>79925</v>
      </c>
      <c r="F41" s="64" t="s">
        <v>205</v>
      </c>
      <c r="G41" s="64" t="s">
        <v>168</v>
      </c>
      <c r="H41" s="64" t="s">
        <v>106</v>
      </c>
      <c r="I41" s="63">
        <v>42.984375</v>
      </c>
      <c r="J41" s="62">
        <v>308.09599999999898</v>
      </c>
      <c r="K41" s="62">
        <v>186.52800000000099</v>
      </c>
      <c r="L41" s="62">
        <v>135.184</v>
      </c>
      <c r="M41" s="62">
        <v>79.183999999999997</v>
      </c>
      <c r="N41" s="62">
        <v>284.207999999999</v>
      </c>
      <c r="O41" s="62">
        <v>220.32000000000099</v>
      </c>
      <c r="P41" s="62">
        <v>58.216000000000001</v>
      </c>
      <c r="Q41" s="62">
        <v>146.24799999999999</v>
      </c>
      <c r="R41" s="62">
        <v>85.479999999999905</v>
      </c>
      <c r="S41" s="62">
        <v>72.983999999999895</v>
      </c>
      <c r="T41" s="62">
        <v>120.232</v>
      </c>
      <c r="U41" s="62">
        <v>430.29599999999698</v>
      </c>
      <c r="V41" s="62">
        <v>576.05600000000697</v>
      </c>
      <c r="W41" s="61">
        <v>450</v>
      </c>
      <c r="X41" s="60" t="s">
        <v>107</v>
      </c>
      <c r="Y41" s="154">
        <v>45526</v>
      </c>
      <c r="Z41" s="157" t="s">
        <v>116</v>
      </c>
      <c r="AA41" s="154" t="s">
        <v>108</v>
      </c>
      <c r="AB41" s="154" t="s">
        <v>117</v>
      </c>
    </row>
    <row r="42" spans="1:28" x14ac:dyDescent="0.35">
      <c r="A42" s="64" t="s">
        <v>257</v>
      </c>
      <c r="B42" s="64" t="s">
        <v>258</v>
      </c>
      <c r="C42" s="64" t="s">
        <v>259</v>
      </c>
      <c r="D42" s="64" t="s">
        <v>150</v>
      </c>
      <c r="E42" s="65">
        <v>78580</v>
      </c>
      <c r="F42" s="64" t="s">
        <v>221</v>
      </c>
      <c r="G42" s="64" t="s">
        <v>105</v>
      </c>
      <c r="H42" s="64" t="s">
        <v>106</v>
      </c>
      <c r="I42" s="63">
        <v>26.624203821656</v>
      </c>
      <c r="J42" s="62">
        <v>805.12800000001096</v>
      </c>
      <c r="K42" s="62">
        <v>28.207999999999998</v>
      </c>
      <c r="L42" s="62">
        <v>24.672000000000001</v>
      </c>
      <c r="M42" s="62">
        <v>26.216000000000001</v>
      </c>
      <c r="N42" s="62">
        <v>101.01600000000001</v>
      </c>
      <c r="O42" s="62">
        <v>274.01600000000002</v>
      </c>
      <c r="P42" s="62">
        <v>17.408000000000001</v>
      </c>
      <c r="Q42" s="62">
        <v>491.78400000000101</v>
      </c>
      <c r="R42" s="62">
        <v>33.856000000000002</v>
      </c>
      <c r="S42" s="62">
        <v>21.288</v>
      </c>
      <c r="T42" s="62">
        <v>19.911999999999999</v>
      </c>
      <c r="U42" s="62">
        <v>809.16800000001194</v>
      </c>
      <c r="V42" s="62">
        <v>528.96000000000595</v>
      </c>
      <c r="W42" s="61">
        <v>600</v>
      </c>
      <c r="X42" s="60" t="s">
        <v>107</v>
      </c>
      <c r="Y42" s="154">
        <v>45547</v>
      </c>
      <c r="Z42" s="157" t="s">
        <v>116</v>
      </c>
      <c r="AA42" s="154" t="s">
        <v>108</v>
      </c>
      <c r="AB42" s="154" t="s">
        <v>117</v>
      </c>
    </row>
    <row r="43" spans="1:28" ht="15.65" customHeight="1" x14ac:dyDescent="0.35">
      <c r="A43" s="64" t="s">
        <v>260</v>
      </c>
      <c r="B43" s="64" t="s">
        <v>261</v>
      </c>
      <c r="C43" s="64" t="s">
        <v>262</v>
      </c>
      <c r="D43" s="64" t="s">
        <v>263</v>
      </c>
      <c r="E43" s="65">
        <v>7201</v>
      </c>
      <c r="F43" s="64" t="s">
        <v>264</v>
      </c>
      <c r="G43" s="64" t="s">
        <v>115</v>
      </c>
      <c r="H43" s="64" t="s">
        <v>106</v>
      </c>
      <c r="I43" s="63">
        <v>4.0787716955941304</v>
      </c>
      <c r="J43" s="62">
        <v>76.167999999999907</v>
      </c>
      <c r="K43" s="62">
        <v>174.84</v>
      </c>
      <c r="L43" s="62">
        <v>14.4079999999999</v>
      </c>
      <c r="M43" s="62">
        <v>4.4240000000000004</v>
      </c>
      <c r="N43" s="62">
        <v>48.479999999999897</v>
      </c>
      <c r="O43" s="62">
        <v>205.264000000001</v>
      </c>
      <c r="P43" s="62">
        <v>0.82399999999999995</v>
      </c>
      <c r="Q43" s="62">
        <v>15.272</v>
      </c>
      <c r="R43" s="62">
        <v>6.5679999999999996</v>
      </c>
      <c r="S43" s="62">
        <v>9.56</v>
      </c>
      <c r="T43" s="62">
        <v>16.704000000000001</v>
      </c>
      <c r="U43" s="62">
        <v>237.008000000001</v>
      </c>
      <c r="V43" s="62">
        <v>106.648</v>
      </c>
      <c r="W43" s="61">
        <v>285</v>
      </c>
      <c r="X43" s="60" t="s">
        <v>107</v>
      </c>
      <c r="Y43" s="154">
        <v>45631</v>
      </c>
      <c r="Z43" s="157"/>
      <c r="AA43" s="154" t="s">
        <v>108</v>
      </c>
      <c r="AB43" s="154" t="s">
        <v>117</v>
      </c>
    </row>
    <row r="44" spans="1:28" ht="15.65" customHeight="1" x14ac:dyDescent="0.35">
      <c r="A44" s="64" t="s">
        <v>265</v>
      </c>
      <c r="B44" s="64" t="s">
        <v>266</v>
      </c>
      <c r="C44" s="64" t="s">
        <v>267</v>
      </c>
      <c r="D44" s="64" t="s">
        <v>182</v>
      </c>
      <c r="E44" s="65">
        <v>85131</v>
      </c>
      <c r="F44" s="64" t="s">
        <v>183</v>
      </c>
      <c r="G44" s="64" t="s">
        <v>105</v>
      </c>
      <c r="H44" s="64" t="s">
        <v>106</v>
      </c>
      <c r="I44" s="63">
        <v>13.5991967871486</v>
      </c>
      <c r="J44" s="62">
        <v>1049.4079999999999</v>
      </c>
      <c r="K44" s="62">
        <v>43.728000000000002</v>
      </c>
      <c r="L44" s="62">
        <v>108.70399999999999</v>
      </c>
      <c r="M44" s="62">
        <v>121.056</v>
      </c>
      <c r="N44" s="62">
        <v>150.80000000000001</v>
      </c>
      <c r="O44" s="62">
        <v>541.48800000000597</v>
      </c>
      <c r="P44" s="62">
        <v>73.567999999999898</v>
      </c>
      <c r="Q44" s="62">
        <v>557.04000000000201</v>
      </c>
      <c r="R44" s="62">
        <v>94.559999999999903</v>
      </c>
      <c r="S44" s="62">
        <v>43.375999999999998</v>
      </c>
      <c r="T44" s="62">
        <v>65.231999999999999</v>
      </c>
      <c r="U44" s="62">
        <v>1119.7279999999901</v>
      </c>
      <c r="V44" s="62">
        <v>756.95200000000705</v>
      </c>
      <c r="W44" s="61">
        <v>900</v>
      </c>
      <c r="X44" s="60" t="s">
        <v>107</v>
      </c>
      <c r="Y44" s="154">
        <v>45596</v>
      </c>
      <c r="Z44" s="157"/>
      <c r="AA44" s="154" t="s">
        <v>108</v>
      </c>
      <c r="AB44" s="154" t="s">
        <v>117</v>
      </c>
    </row>
    <row r="45" spans="1:28" x14ac:dyDescent="0.35">
      <c r="A45" s="64" t="s">
        <v>268</v>
      </c>
      <c r="B45" s="64" t="s">
        <v>269</v>
      </c>
      <c r="C45" s="64" t="s">
        <v>181</v>
      </c>
      <c r="D45" s="64" t="s">
        <v>182</v>
      </c>
      <c r="E45" s="65">
        <v>85132</v>
      </c>
      <c r="F45" s="64" t="s">
        <v>183</v>
      </c>
      <c r="G45" s="64" t="s">
        <v>168</v>
      </c>
      <c r="H45" s="64" t="s">
        <v>131</v>
      </c>
      <c r="I45" s="63">
        <v>6.6297775242441501</v>
      </c>
      <c r="J45" s="62">
        <v>305.48799999999801</v>
      </c>
      <c r="K45" s="62">
        <v>68.680000000000106</v>
      </c>
      <c r="L45" s="62">
        <v>1.6080000000000001</v>
      </c>
      <c r="M45" s="62">
        <v>1.3919999999999999</v>
      </c>
      <c r="N45" s="62">
        <v>67.56</v>
      </c>
      <c r="O45" s="62">
        <v>309.50399999999701</v>
      </c>
      <c r="P45" s="62">
        <v>8.0000000000000002E-3</v>
      </c>
      <c r="Q45" s="62">
        <v>9.6000000000000002E-2</v>
      </c>
      <c r="R45" s="62">
        <v>4.1840000000000002</v>
      </c>
      <c r="S45" s="62">
        <v>4.68</v>
      </c>
      <c r="T45" s="62">
        <v>27.984000000000002</v>
      </c>
      <c r="U45" s="62">
        <v>340.319999999993</v>
      </c>
      <c r="V45" s="62">
        <v>186.62400000000699</v>
      </c>
      <c r="W45" s="61">
        <v>392</v>
      </c>
      <c r="X45" s="60" t="s">
        <v>107</v>
      </c>
      <c r="Y45" s="154">
        <v>45638</v>
      </c>
      <c r="Z45" s="157"/>
      <c r="AA45" s="154" t="s">
        <v>108</v>
      </c>
      <c r="AB45" s="154" t="s">
        <v>117</v>
      </c>
    </row>
    <row r="46" spans="1:28" ht="15.65" customHeight="1" x14ac:dyDescent="0.35">
      <c r="A46" s="64" t="s">
        <v>270</v>
      </c>
      <c r="B46" s="64" t="s">
        <v>269</v>
      </c>
      <c r="C46" s="64" t="s">
        <v>181</v>
      </c>
      <c r="D46" s="64" t="s">
        <v>182</v>
      </c>
      <c r="E46" s="65">
        <v>85232</v>
      </c>
      <c r="F46" s="64" t="s">
        <v>183</v>
      </c>
      <c r="G46" s="64" t="s">
        <v>130</v>
      </c>
      <c r="H46" s="64" t="s">
        <v>131</v>
      </c>
      <c r="I46" s="63">
        <v>3.3902894491129798</v>
      </c>
      <c r="J46" s="62">
        <v>117.031999999999</v>
      </c>
      <c r="K46" s="62">
        <v>34.839999999999598</v>
      </c>
      <c r="L46" s="62">
        <v>18.4639999999997</v>
      </c>
      <c r="M46" s="62">
        <v>8.3279999999999905</v>
      </c>
      <c r="N46" s="62">
        <v>43.335999999999501</v>
      </c>
      <c r="O46" s="62">
        <v>131.91199999999901</v>
      </c>
      <c r="P46" s="62">
        <v>0.85600000000000098</v>
      </c>
      <c r="Q46" s="62">
        <v>2.56</v>
      </c>
      <c r="R46" s="62">
        <v>3.7360000000000002</v>
      </c>
      <c r="S46" s="62">
        <v>1.9039999999999999</v>
      </c>
      <c r="T46" s="62">
        <v>2.5840000000000001</v>
      </c>
      <c r="U46" s="62">
        <v>170.44000000000199</v>
      </c>
      <c r="V46" s="62">
        <v>121.824</v>
      </c>
      <c r="W46" s="61" t="s">
        <v>132</v>
      </c>
      <c r="X46" s="60" t="s">
        <v>107</v>
      </c>
      <c r="Y46" s="154">
        <v>45638</v>
      </c>
      <c r="Z46" s="157"/>
      <c r="AA46" s="154" t="s">
        <v>108</v>
      </c>
      <c r="AB46" s="154" t="s">
        <v>117</v>
      </c>
    </row>
    <row r="47" spans="1:28" ht="15.65" customHeight="1" x14ac:dyDescent="0.35">
      <c r="A47" s="64" t="s">
        <v>271</v>
      </c>
      <c r="B47" s="64" t="s">
        <v>272</v>
      </c>
      <c r="C47" s="64" t="s">
        <v>273</v>
      </c>
      <c r="D47" s="64" t="s">
        <v>274</v>
      </c>
      <c r="E47" s="65">
        <v>31537</v>
      </c>
      <c r="F47" s="64" t="s">
        <v>122</v>
      </c>
      <c r="G47" s="64" t="s">
        <v>105</v>
      </c>
      <c r="H47" s="64" t="s">
        <v>131</v>
      </c>
      <c r="I47" s="63">
        <v>62.876106194690301</v>
      </c>
      <c r="J47" s="62">
        <v>183.376000000001</v>
      </c>
      <c r="K47" s="62">
        <v>21.224</v>
      </c>
      <c r="L47" s="62">
        <v>35.432000000000002</v>
      </c>
      <c r="M47" s="62">
        <v>16.423999999999999</v>
      </c>
      <c r="N47" s="62">
        <v>55.095999999999997</v>
      </c>
      <c r="O47" s="62">
        <v>201.36000000000101</v>
      </c>
      <c r="P47" s="62">
        <v>0</v>
      </c>
      <c r="Q47" s="62">
        <v>0</v>
      </c>
      <c r="R47" s="62">
        <v>24.08</v>
      </c>
      <c r="S47" s="62">
        <v>5.48</v>
      </c>
      <c r="T47" s="62">
        <v>7.2240000000000002</v>
      </c>
      <c r="U47" s="62">
        <v>219.67200000000099</v>
      </c>
      <c r="V47" s="62">
        <v>149.57600000000099</v>
      </c>
      <c r="W47" s="61">
        <v>338</v>
      </c>
      <c r="X47" s="60" t="s">
        <v>107</v>
      </c>
      <c r="Y47" s="154">
        <v>45685</v>
      </c>
      <c r="Z47" s="157"/>
      <c r="AA47" s="154" t="s">
        <v>108</v>
      </c>
      <c r="AB47" s="154" t="s">
        <v>109</v>
      </c>
    </row>
    <row r="48" spans="1:28" ht="15.65" customHeight="1" x14ac:dyDescent="0.35">
      <c r="A48" s="64" t="s">
        <v>275</v>
      </c>
      <c r="B48" s="64" t="s">
        <v>276</v>
      </c>
      <c r="C48" s="64" t="s">
        <v>273</v>
      </c>
      <c r="D48" s="64" t="s">
        <v>274</v>
      </c>
      <c r="E48" s="65">
        <v>31537</v>
      </c>
      <c r="F48" s="64" t="s">
        <v>122</v>
      </c>
      <c r="G48" s="64" t="s">
        <v>105</v>
      </c>
      <c r="H48" s="64" t="s">
        <v>131</v>
      </c>
      <c r="I48" s="63">
        <v>44.28125</v>
      </c>
      <c r="J48" s="62">
        <v>362.06400000000298</v>
      </c>
      <c r="K48" s="62">
        <v>111.328</v>
      </c>
      <c r="L48" s="62">
        <v>79.528000000000006</v>
      </c>
      <c r="M48" s="62">
        <v>39.095999999999997</v>
      </c>
      <c r="N48" s="62">
        <v>151.464</v>
      </c>
      <c r="O48" s="62">
        <v>440.55200000000201</v>
      </c>
      <c r="P48" s="62">
        <v>0</v>
      </c>
      <c r="Q48" s="62">
        <v>0</v>
      </c>
      <c r="R48" s="62">
        <v>39.271999999999998</v>
      </c>
      <c r="S48" s="62">
        <v>25.815999999999999</v>
      </c>
      <c r="T48" s="62">
        <v>23.792000000000002</v>
      </c>
      <c r="U48" s="62">
        <v>503.13600000000298</v>
      </c>
      <c r="V48" s="62">
        <v>362.54400000000197</v>
      </c>
      <c r="W48" s="61">
        <v>544</v>
      </c>
      <c r="X48" s="60" t="s">
        <v>107</v>
      </c>
      <c r="Y48" s="154">
        <v>45685</v>
      </c>
      <c r="Z48" s="157"/>
      <c r="AA48" s="154" t="s">
        <v>108</v>
      </c>
      <c r="AB48" s="154" t="s">
        <v>109</v>
      </c>
    </row>
    <row r="49" spans="1:28" ht="15.65" customHeight="1" x14ac:dyDescent="0.35">
      <c r="A49" s="64" t="s">
        <v>277</v>
      </c>
      <c r="B49" s="64" t="s">
        <v>278</v>
      </c>
      <c r="C49" s="64" t="s">
        <v>279</v>
      </c>
      <c r="D49" s="64" t="s">
        <v>280</v>
      </c>
      <c r="E49" s="65">
        <v>56007</v>
      </c>
      <c r="F49" s="64" t="s">
        <v>281</v>
      </c>
      <c r="G49" s="64" t="s">
        <v>123</v>
      </c>
      <c r="H49" s="64" t="s">
        <v>131</v>
      </c>
      <c r="I49" s="63">
        <v>78.3333333333333</v>
      </c>
      <c r="J49" s="62">
        <v>15.592000000000001</v>
      </c>
      <c r="K49" s="62">
        <v>9.4</v>
      </c>
      <c r="L49" s="62">
        <v>37.072000000000003</v>
      </c>
      <c r="M49" s="62">
        <v>10.144</v>
      </c>
      <c r="N49" s="62">
        <v>40.744</v>
      </c>
      <c r="O49" s="62">
        <v>31.463999999999999</v>
      </c>
      <c r="P49" s="62">
        <v>0</v>
      </c>
      <c r="Q49" s="62">
        <v>0</v>
      </c>
      <c r="R49" s="62">
        <v>14.336</v>
      </c>
      <c r="S49" s="62">
        <v>6.12</v>
      </c>
      <c r="T49" s="62">
        <v>4.3840000000000003</v>
      </c>
      <c r="U49" s="62">
        <v>47.368000000000002</v>
      </c>
      <c r="V49" s="62">
        <v>46.423999999999999</v>
      </c>
      <c r="W49" s="61" t="s">
        <v>132</v>
      </c>
      <c r="X49" s="60" t="s">
        <v>107</v>
      </c>
      <c r="Y49" s="154">
        <v>45512</v>
      </c>
      <c r="Z49" s="157" t="s">
        <v>116</v>
      </c>
      <c r="AA49" s="154" t="s">
        <v>125</v>
      </c>
      <c r="AB49" s="154" t="s">
        <v>117</v>
      </c>
    </row>
    <row r="50" spans="1:28" x14ac:dyDescent="0.35">
      <c r="A50" s="64" t="s">
        <v>282</v>
      </c>
      <c r="B50" s="64" t="s">
        <v>283</v>
      </c>
      <c r="C50" s="64" t="s">
        <v>284</v>
      </c>
      <c r="D50" s="64" t="s">
        <v>285</v>
      </c>
      <c r="E50" s="65">
        <v>44024</v>
      </c>
      <c r="F50" s="64" t="s">
        <v>173</v>
      </c>
      <c r="G50" s="64" t="s">
        <v>145</v>
      </c>
      <c r="H50" s="64" t="s">
        <v>106</v>
      </c>
      <c r="I50" s="63">
        <v>133.80000000000001</v>
      </c>
      <c r="J50" s="62">
        <v>25.832000000000001</v>
      </c>
      <c r="K50" s="62">
        <v>13.632</v>
      </c>
      <c r="L50" s="62">
        <v>7.72</v>
      </c>
      <c r="M50" s="62">
        <v>2.7679999999999998</v>
      </c>
      <c r="N50" s="62">
        <v>22.167999999999999</v>
      </c>
      <c r="O50" s="62">
        <v>23.376000000000001</v>
      </c>
      <c r="P50" s="62">
        <v>2.008</v>
      </c>
      <c r="Q50" s="62">
        <v>2.4</v>
      </c>
      <c r="R50" s="62">
        <v>4.6159999999999997</v>
      </c>
      <c r="S50" s="62">
        <v>5.5839999999999996</v>
      </c>
      <c r="T50" s="62">
        <v>3.5760000000000001</v>
      </c>
      <c r="U50" s="62">
        <v>36.176000000000002</v>
      </c>
      <c r="V50" s="62">
        <v>34.671999999999997</v>
      </c>
      <c r="W50" s="61" t="s">
        <v>132</v>
      </c>
      <c r="X50" s="60" t="s">
        <v>107</v>
      </c>
      <c r="Y50" s="154">
        <v>45491</v>
      </c>
      <c r="Z50" s="157" t="s">
        <v>116</v>
      </c>
      <c r="AA50" s="154" t="s">
        <v>125</v>
      </c>
      <c r="AB50" s="154" t="s">
        <v>117</v>
      </c>
    </row>
    <row r="51" spans="1:28" ht="15.65" customHeight="1" x14ac:dyDescent="0.35">
      <c r="A51" s="59" t="s">
        <v>286</v>
      </c>
      <c r="B51" s="59" t="s">
        <v>287</v>
      </c>
      <c r="C51" s="64" t="s">
        <v>288</v>
      </c>
      <c r="D51" s="64" t="s">
        <v>113</v>
      </c>
      <c r="E51" s="65">
        <v>93250</v>
      </c>
      <c r="F51" s="64" t="s">
        <v>241</v>
      </c>
      <c r="G51" s="64" t="s">
        <v>115</v>
      </c>
      <c r="H51" s="64" t="s">
        <v>106</v>
      </c>
      <c r="I51" s="63">
        <v>139.53125</v>
      </c>
      <c r="J51" s="62">
        <v>175.99199999999999</v>
      </c>
      <c r="K51" s="62">
        <v>62.151999999999902</v>
      </c>
      <c r="L51" s="62">
        <v>96.015999999999806</v>
      </c>
      <c r="M51" s="62">
        <v>153.208</v>
      </c>
      <c r="N51" s="62">
        <v>250.76</v>
      </c>
      <c r="O51" s="62">
        <v>236.608</v>
      </c>
      <c r="P51" s="62">
        <v>0</v>
      </c>
      <c r="Q51" s="62">
        <v>0</v>
      </c>
      <c r="R51" s="62">
        <v>143.136</v>
      </c>
      <c r="S51" s="62">
        <v>22.92</v>
      </c>
      <c r="T51" s="62">
        <v>13.688000000000001</v>
      </c>
      <c r="U51" s="62">
        <v>307.62400000000002</v>
      </c>
      <c r="V51" s="62">
        <v>224.608</v>
      </c>
      <c r="W51" s="61">
        <v>560</v>
      </c>
      <c r="X51" s="60" t="s">
        <v>107</v>
      </c>
      <c r="Y51" s="154">
        <v>45687</v>
      </c>
      <c r="Z51" s="157"/>
      <c r="AA51" s="154" t="s">
        <v>108</v>
      </c>
      <c r="AB51" s="154" t="s">
        <v>109</v>
      </c>
    </row>
    <row r="52" spans="1:28" ht="15.65" customHeight="1" x14ac:dyDescent="0.35">
      <c r="A52" s="64" t="s">
        <v>289</v>
      </c>
      <c r="B52" s="64" t="s">
        <v>290</v>
      </c>
      <c r="C52" s="64" t="s">
        <v>291</v>
      </c>
      <c r="D52" s="64" t="s">
        <v>155</v>
      </c>
      <c r="E52" s="65">
        <v>42754</v>
      </c>
      <c r="F52" s="64" t="s">
        <v>156</v>
      </c>
      <c r="G52" s="64" t="s">
        <v>145</v>
      </c>
      <c r="H52" s="64" t="s">
        <v>106</v>
      </c>
      <c r="I52" s="63">
        <v>1.7894736842105301</v>
      </c>
      <c r="J52" s="62">
        <v>0.60799999999999998</v>
      </c>
      <c r="K52" s="62">
        <v>0.29599999999999999</v>
      </c>
      <c r="L52" s="62">
        <v>0.44800000000000001</v>
      </c>
      <c r="M52" s="62">
        <v>0.72799999999999998</v>
      </c>
      <c r="N52" s="62">
        <v>1.3280000000000001</v>
      </c>
      <c r="O52" s="62">
        <v>0.504</v>
      </c>
      <c r="P52" s="62">
        <v>0.12</v>
      </c>
      <c r="Q52" s="62">
        <v>0.128</v>
      </c>
      <c r="R52" s="62">
        <v>0.23200000000000001</v>
      </c>
      <c r="S52" s="62">
        <v>1.6E-2</v>
      </c>
      <c r="T52" s="62">
        <v>0.112</v>
      </c>
      <c r="U52" s="62">
        <v>1.72</v>
      </c>
      <c r="V52" s="62">
        <v>1.5840000000000001</v>
      </c>
      <c r="W52" s="66" t="s">
        <v>132</v>
      </c>
      <c r="X52" s="60" t="s">
        <v>107</v>
      </c>
      <c r="Y52" s="154">
        <v>45526</v>
      </c>
      <c r="Z52" s="157" t="s">
        <v>116</v>
      </c>
      <c r="AA52" s="154" t="s">
        <v>125</v>
      </c>
      <c r="AB52" s="154" t="s">
        <v>117</v>
      </c>
    </row>
    <row r="53" spans="1:28" ht="15.65" customHeight="1" x14ac:dyDescent="0.35">
      <c r="A53" s="64" t="s">
        <v>292</v>
      </c>
      <c r="B53" s="64" t="s">
        <v>293</v>
      </c>
      <c r="C53" s="64" t="s">
        <v>294</v>
      </c>
      <c r="D53" s="64" t="s">
        <v>295</v>
      </c>
      <c r="E53" s="65">
        <v>939</v>
      </c>
      <c r="F53" s="64" t="s">
        <v>140</v>
      </c>
      <c r="G53" s="64" t="s">
        <v>296</v>
      </c>
      <c r="H53" s="64" t="s">
        <v>106</v>
      </c>
      <c r="I53" s="63">
        <v>8.3157894736842106</v>
      </c>
      <c r="J53" s="62">
        <v>0.248</v>
      </c>
      <c r="K53" s="62">
        <v>0.73599999999999999</v>
      </c>
      <c r="L53" s="62">
        <v>4.3760000000000003</v>
      </c>
      <c r="M53" s="62">
        <v>0.60799999999999998</v>
      </c>
      <c r="N53" s="62">
        <v>3.1520000000000001</v>
      </c>
      <c r="O53" s="62">
        <v>2.3919999999999999</v>
      </c>
      <c r="P53" s="62">
        <v>0.192</v>
      </c>
      <c r="Q53" s="62">
        <v>0.23200000000000001</v>
      </c>
      <c r="R53" s="62">
        <v>0.192</v>
      </c>
      <c r="S53" s="62">
        <v>0</v>
      </c>
      <c r="T53" s="62">
        <v>5.6000000000000001E-2</v>
      </c>
      <c r="U53" s="62">
        <v>5.72</v>
      </c>
      <c r="V53" s="62">
        <v>3.9119999999999999</v>
      </c>
      <c r="W53" s="66" t="s">
        <v>132</v>
      </c>
      <c r="X53" s="60" t="s">
        <v>132</v>
      </c>
      <c r="Y53" s="154" t="s">
        <v>132</v>
      </c>
      <c r="Z53" s="157"/>
      <c r="AA53" s="154" t="s">
        <v>132</v>
      </c>
      <c r="AB53" s="154" t="s">
        <v>132</v>
      </c>
    </row>
    <row r="54" spans="1:28" x14ac:dyDescent="0.35">
      <c r="A54" s="64" t="s">
        <v>297</v>
      </c>
      <c r="B54" s="64" t="s">
        <v>298</v>
      </c>
      <c r="C54" s="64" t="s">
        <v>299</v>
      </c>
      <c r="D54" s="64" t="s">
        <v>103</v>
      </c>
      <c r="E54" s="65">
        <v>39520</v>
      </c>
      <c r="F54" s="64" t="s">
        <v>104</v>
      </c>
      <c r="G54" s="64" t="s">
        <v>123</v>
      </c>
      <c r="H54" s="64" t="s">
        <v>106</v>
      </c>
      <c r="I54" s="63">
        <v>2.2383900928792602</v>
      </c>
      <c r="J54" s="62">
        <v>6.2080000000000002</v>
      </c>
      <c r="K54" s="62">
        <v>2.8479999999999999</v>
      </c>
      <c r="L54" s="62">
        <v>2.8719999999999999</v>
      </c>
      <c r="M54" s="62">
        <v>0.72</v>
      </c>
      <c r="N54" s="62">
        <v>3.8879999999999999</v>
      </c>
      <c r="O54" s="62">
        <v>8.0720000000000098</v>
      </c>
      <c r="P54" s="62">
        <v>0.08</v>
      </c>
      <c r="Q54" s="62">
        <v>0.60799999999999998</v>
      </c>
      <c r="R54" s="62">
        <v>0.112</v>
      </c>
      <c r="S54" s="62">
        <v>8.7999999999999995E-2</v>
      </c>
      <c r="T54" s="62">
        <v>0.04</v>
      </c>
      <c r="U54" s="62">
        <v>12.4079999999999</v>
      </c>
      <c r="V54" s="62">
        <v>7.0160000000000098</v>
      </c>
      <c r="W54" s="61" t="s">
        <v>132</v>
      </c>
      <c r="X54" s="60" t="s">
        <v>107</v>
      </c>
      <c r="Y54" s="154">
        <v>45421</v>
      </c>
      <c r="Z54" s="157" t="s">
        <v>124</v>
      </c>
      <c r="AA54" s="154" t="s">
        <v>125</v>
      </c>
      <c r="AB54" s="154" t="s">
        <v>146</v>
      </c>
    </row>
    <row r="55" spans="1:28" x14ac:dyDescent="0.35">
      <c r="A55" s="64" t="s">
        <v>300</v>
      </c>
      <c r="B55" s="64" t="s">
        <v>301</v>
      </c>
      <c r="C55" s="64" t="s">
        <v>302</v>
      </c>
      <c r="D55" s="64" t="s">
        <v>303</v>
      </c>
      <c r="E55" s="65">
        <v>89015</v>
      </c>
      <c r="F55" s="64" t="s">
        <v>304</v>
      </c>
      <c r="G55" s="64" t="s">
        <v>145</v>
      </c>
      <c r="H55" s="64" t="s">
        <v>106</v>
      </c>
      <c r="I55" s="63">
        <v>12.117647058823501</v>
      </c>
      <c r="J55" s="62">
        <v>8.2319999999999993</v>
      </c>
      <c r="K55" s="62">
        <v>19.224</v>
      </c>
      <c r="L55" s="62">
        <v>26.103999999999999</v>
      </c>
      <c r="M55" s="62">
        <v>11.103999999999999</v>
      </c>
      <c r="N55" s="62">
        <v>42.951999999999899</v>
      </c>
      <c r="O55" s="62">
        <v>12.488</v>
      </c>
      <c r="P55" s="62">
        <v>6.7039999999999997</v>
      </c>
      <c r="Q55" s="62">
        <v>2.52</v>
      </c>
      <c r="R55" s="62">
        <v>21.024000000000001</v>
      </c>
      <c r="S55" s="62">
        <v>14.352</v>
      </c>
      <c r="T55" s="62">
        <v>6.5439999999999996</v>
      </c>
      <c r="U55" s="62">
        <v>22.744</v>
      </c>
      <c r="V55" s="62">
        <v>48.207999999999899</v>
      </c>
      <c r="W55" s="61" t="s">
        <v>132</v>
      </c>
      <c r="X55" s="60" t="s">
        <v>107</v>
      </c>
      <c r="Y55" s="154">
        <v>45554</v>
      </c>
      <c r="Z55" s="157" t="s">
        <v>116</v>
      </c>
      <c r="AA55" s="154" t="s">
        <v>125</v>
      </c>
      <c r="AB55" s="154" t="s">
        <v>117</v>
      </c>
    </row>
    <row r="56" spans="1:28" ht="15.65" customHeight="1" x14ac:dyDescent="0.35">
      <c r="A56" s="64" t="s">
        <v>305</v>
      </c>
      <c r="B56" s="64" t="s">
        <v>306</v>
      </c>
      <c r="C56" s="64" t="s">
        <v>307</v>
      </c>
      <c r="D56" s="64" t="s">
        <v>308</v>
      </c>
      <c r="E56" s="65">
        <v>96819</v>
      </c>
      <c r="F56" s="64" t="s">
        <v>241</v>
      </c>
      <c r="G56" s="64" t="s">
        <v>296</v>
      </c>
      <c r="H56" s="64" t="s">
        <v>106</v>
      </c>
      <c r="I56" s="63"/>
      <c r="J56" s="62">
        <v>3.536</v>
      </c>
      <c r="K56" s="62">
        <v>4.7519999999999998</v>
      </c>
      <c r="L56" s="62">
        <v>5</v>
      </c>
      <c r="M56" s="62">
        <v>3.9039999999999999</v>
      </c>
      <c r="N56" s="62">
        <v>9.6159999999999997</v>
      </c>
      <c r="O56" s="62">
        <v>4.4720000000000004</v>
      </c>
      <c r="P56" s="62">
        <v>0.128</v>
      </c>
      <c r="Q56" s="62">
        <v>2.976</v>
      </c>
      <c r="R56" s="62">
        <v>6.8639999999999999</v>
      </c>
      <c r="S56" s="62">
        <v>1.6240000000000001</v>
      </c>
      <c r="T56" s="62">
        <v>0.45600000000000002</v>
      </c>
      <c r="U56" s="62">
        <v>8.2479999999999993</v>
      </c>
      <c r="V56" s="62">
        <v>13.391999999999999</v>
      </c>
      <c r="W56" s="61" t="s">
        <v>132</v>
      </c>
      <c r="X56" s="60" t="s">
        <v>132</v>
      </c>
      <c r="Y56" s="154" t="s">
        <v>132</v>
      </c>
      <c r="Z56" s="157"/>
      <c r="AA56" s="154" t="s">
        <v>132</v>
      </c>
      <c r="AB56" s="154" t="s">
        <v>132</v>
      </c>
    </row>
    <row r="57" spans="1:28" x14ac:dyDescent="0.35">
      <c r="A57" s="64" t="s">
        <v>309</v>
      </c>
      <c r="B57" s="64" t="s">
        <v>310</v>
      </c>
      <c r="C57" s="64" t="s">
        <v>311</v>
      </c>
      <c r="D57" s="64" t="s">
        <v>150</v>
      </c>
      <c r="E57" s="65">
        <v>77032</v>
      </c>
      <c r="F57" s="64" t="s">
        <v>312</v>
      </c>
      <c r="G57" s="64" t="s">
        <v>115</v>
      </c>
      <c r="H57" s="64" t="s">
        <v>106</v>
      </c>
      <c r="I57" s="63">
        <v>42.780219780219802</v>
      </c>
      <c r="J57" s="62">
        <v>821.77600000000405</v>
      </c>
      <c r="K57" s="62">
        <v>13.215999999999999</v>
      </c>
      <c r="L57" s="62">
        <v>2.3199999999999998</v>
      </c>
      <c r="M57" s="62">
        <v>2.5840000000000001</v>
      </c>
      <c r="N57" s="62">
        <v>12.48</v>
      </c>
      <c r="O57" s="62">
        <v>478.47999999999797</v>
      </c>
      <c r="P57" s="62">
        <v>2.8639999999999999</v>
      </c>
      <c r="Q57" s="62">
        <v>346.072</v>
      </c>
      <c r="R57" s="62">
        <v>3.36</v>
      </c>
      <c r="S57" s="62">
        <v>3.4159999999999999</v>
      </c>
      <c r="T57" s="62">
        <v>7.3120000000000003</v>
      </c>
      <c r="U57" s="62">
        <v>825.80800000000397</v>
      </c>
      <c r="V57" s="62">
        <v>449.78399999999903</v>
      </c>
      <c r="W57" s="61">
        <v>750</v>
      </c>
      <c r="X57" s="60" t="s">
        <v>107</v>
      </c>
      <c r="Y57" s="154">
        <v>45687</v>
      </c>
      <c r="Z57" s="157"/>
      <c r="AA57" s="154" t="s">
        <v>108</v>
      </c>
      <c r="AB57" s="154" t="s">
        <v>109</v>
      </c>
    </row>
    <row r="58" spans="1:28" ht="15.65" customHeight="1" x14ac:dyDescent="0.35">
      <c r="A58" s="64" t="s">
        <v>313</v>
      </c>
      <c r="B58" s="64" t="s">
        <v>314</v>
      </c>
      <c r="C58" s="64" t="s">
        <v>315</v>
      </c>
      <c r="D58" s="64" t="s">
        <v>150</v>
      </c>
      <c r="E58" s="65">
        <v>77351</v>
      </c>
      <c r="F58" s="64" t="s">
        <v>312</v>
      </c>
      <c r="G58" s="64" t="s">
        <v>105</v>
      </c>
      <c r="H58" s="64" t="s">
        <v>131</v>
      </c>
      <c r="I58" s="63">
        <v>27.318318318318301</v>
      </c>
      <c r="J58" s="62">
        <v>751.69600000000798</v>
      </c>
      <c r="K58" s="62">
        <v>42.16</v>
      </c>
      <c r="L58" s="62">
        <v>15.992000000000001</v>
      </c>
      <c r="M58" s="62">
        <v>6.3120000000000003</v>
      </c>
      <c r="N58" s="62">
        <v>25.719999999999899</v>
      </c>
      <c r="O58" s="62">
        <v>790.44000000000904</v>
      </c>
      <c r="P58" s="62">
        <v>0</v>
      </c>
      <c r="Q58" s="62">
        <v>0</v>
      </c>
      <c r="R58" s="62">
        <v>8.36</v>
      </c>
      <c r="S58" s="62">
        <v>5.1040000000000001</v>
      </c>
      <c r="T58" s="62">
        <v>6.76</v>
      </c>
      <c r="U58" s="62">
        <v>795.93600000000902</v>
      </c>
      <c r="V58" s="62">
        <v>330.44000000000199</v>
      </c>
      <c r="W58" s="61">
        <v>350</v>
      </c>
      <c r="X58" s="60" t="s">
        <v>107</v>
      </c>
      <c r="Y58" s="154">
        <v>45512</v>
      </c>
      <c r="Z58" s="157" t="s">
        <v>116</v>
      </c>
      <c r="AA58" s="154" t="s">
        <v>125</v>
      </c>
      <c r="AB58" s="154" t="s">
        <v>117</v>
      </c>
    </row>
    <row r="59" spans="1:28" x14ac:dyDescent="0.35">
      <c r="A59" s="64" t="s">
        <v>316</v>
      </c>
      <c r="B59" s="64" t="s">
        <v>317</v>
      </c>
      <c r="C59" s="64" t="s">
        <v>318</v>
      </c>
      <c r="D59" s="64" t="s">
        <v>113</v>
      </c>
      <c r="E59" s="65">
        <v>92231</v>
      </c>
      <c r="F59" s="64" t="s">
        <v>319</v>
      </c>
      <c r="G59" s="64" t="s">
        <v>115</v>
      </c>
      <c r="H59" s="64" t="s">
        <v>106</v>
      </c>
      <c r="I59" s="63">
        <v>31.2209302325581</v>
      </c>
      <c r="J59" s="62">
        <v>593.58400000000302</v>
      </c>
      <c r="K59" s="62">
        <v>17.231999999999999</v>
      </c>
      <c r="L59" s="62">
        <v>31.423999999999999</v>
      </c>
      <c r="M59" s="62">
        <v>30.911999999999999</v>
      </c>
      <c r="N59" s="62">
        <v>75.239999999999895</v>
      </c>
      <c r="O59" s="62">
        <v>534.59199999999998</v>
      </c>
      <c r="P59" s="62">
        <v>1.208</v>
      </c>
      <c r="Q59" s="62">
        <v>62.112000000000002</v>
      </c>
      <c r="R59" s="62">
        <v>37.911999999999999</v>
      </c>
      <c r="S59" s="62">
        <v>11.656000000000001</v>
      </c>
      <c r="T59" s="62">
        <v>13.904</v>
      </c>
      <c r="U59" s="62">
        <v>609.68000000000302</v>
      </c>
      <c r="V59" s="62">
        <v>187.928</v>
      </c>
      <c r="W59" s="61">
        <v>640</v>
      </c>
      <c r="X59" s="60" t="s">
        <v>107</v>
      </c>
      <c r="Y59" s="154">
        <v>45673</v>
      </c>
      <c r="Z59" s="157"/>
      <c r="AA59" s="154" t="s">
        <v>108</v>
      </c>
      <c r="AB59" s="154" t="s">
        <v>109</v>
      </c>
    </row>
    <row r="60" spans="1:28" ht="15.65" customHeight="1" x14ac:dyDescent="0.35">
      <c r="A60" s="64" t="s">
        <v>320</v>
      </c>
      <c r="B60" s="64" t="s">
        <v>321</v>
      </c>
      <c r="C60" s="64" t="s">
        <v>322</v>
      </c>
      <c r="D60" s="64" t="s">
        <v>129</v>
      </c>
      <c r="E60" s="65">
        <v>71251</v>
      </c>
      <c r="F60" s="64" t="s">
        <v>104</v>
      </c>
      <c r="G60" s="64" t="s">
        <v>105</v>
      </c>
      <c r="H60" s="64" t="s">
        <v>106</v>
      </c>
      <c r="I60" s="63">
        <v>29.864312267658001</v>
      </c>
      <c r="J60" s="62">
        <v>892.61600000001101</v>
      </c>
      <c r="K60" s="62">
        <v>76.168000000000006</v>
      </c>
      <c r="L60" s="62">
        <v>4.16</v>
      </c>
      <c r="M60" s="62">
        <v>2.3279999999999998</v>
      </c>
      <c r="N60" s="62">
        <v>8.7759999999999998</v>
      </c>
      <c r="O60" s="62">
        <v>954.79200000001299</v>
      </c>
      <c r="P60" s="62">
        <v>2.12</v>
      </c>
      <c r="Q60" s="62">
        <v>9.5839999999999907</v>
      </c>
      <c r="R60" s="62">
        <v>1.448</v>
      </c>
      <c r="S60" s="62">
        <v>1.3759999999999999</v>
      </c>
      <c r="T60" s="62">
        <v>0.39200000000000002</v>
      </c>
      <c r="U60" s="62">
        <v>972.05600000001402</v>
      </c>
      <c r="V60" s="62">
        <v>369.28000000000202</v>
      </c>
      <c r="W60" s="61">
        <v>500</v>
      </c>
      <c r="X60" s="60" t="s">
        <v>107</v>
      </c>
      <c r="Y60" s="154">
        <v>45638</v>
      </c>
      <c r="Z60" s="157"/>
      <c r="AA60" s="154" t="s">
        <v>108</v>
      </c>
      <c r="AB60" s="154" t="s">
        <v>117</v>
      </c>
    </row>
    <row r="61" spans="1:28" ht="15.65" customHeight="1" x14ac:dyDescent="0.35">
      <c r="A61" s="64" t="s">
        <v>323</v>
      </c>
      <c r="B61" s="64" t="s">
        <v>324</v>
      </c>
      <c r="C61" s="64" t="s">
        <v>325</v>
      </c>
      <c r="D61" s="64" t="s">
        <v>326</v>
      </c>
      <c r="E61" s="65">
        <v>83442</v>
      </c>
      <c r="F61" s="64" t="s">
        <v>304</v>
      </c>
      <c r="G61" s="64" t="s">
        <v>123</v>
      </c>
      <c r="H61" s="64" t="s">
        <v>106</v>
      </c>
      <c r="I61" s="63">
        <v>2.4375</v>
      </c>
      <c r="J61" s="62">
        <v>0.13600000000000001</v>
      </c>
      <c r="K61" s="62">
        <v>0.216</v>
      </c>
      <c r="L61" s="62">
        <v>1.224</v>
      </c>
      <c r="M61" s="62">
        <v>0.624</v>
      </c>
      <c r="N61" s="62">
        <v>1.88</v>
      </c>
      <c r="O61" s="62">
        <v>0.32</v>
      </c>
      <c r="P61" s="62">
        <v>0</v>
      </c>
      <c r="Q61" s="62">
        <v>0</v>
      </c>
      <c r="R61" s="62">
        <v>4.8000000000000001E-2</v>
      </c>
      <c r="S61" s="62">
        <v>2.4E-2</v>
      </c>
      <c r="T61" s="62">
        <v>3.2000000000000001E-2</v>
      </c>
      <c r="U61" s="62">
        <v>2.0960000000000001</v>
      </c>
      <c r="V61" s="62">
        <v>1.8560000000000001</v>
      </c>
      <c r="W61" s="61" t="s">
        <v>132</v>
      </c>
      <c r="X61" s="60" t="s">
        <v>107</v>
      </c>
      <c r="Y61" s="154">
        <v>45491</v>
      </c>
      <c r="Z61" s="157" t="s">
        <v>116</v>
      </c>
      <c r="AA61" s="154" t="s">
        <v>125</v>
      </c>
      <c r="AB61" s="154" t="s">
        <v>117</v>
      </c>
    </row>
    <row r="62" spans="1:28" ht="15.75" customHeight="1" x14ac:dyDescent="0.35">
      <c r="A62" s="64" t="s">
        <v>327</v>
      </c>
      <c r="B62" s="64" t="s">
        <v>328</v>
      </c>
      <c r="C62" s="64" t="s">
        <v>329</v>
      </c>
      <c r="D62" s="64" t="s">
        <v>150</v>
      </c>
      <c r="E62" s="65">
        <v>77301</v>
      </c>
      <c r="F62" s="64" t="s">
        <v>312</v>
      </c>
      <c r="G62" s="64" t="s">
        <v>123</v>
      </c>
      <c r="H62" s="64" t="s">
        <v>106</v>
      </c>
      <c r="I62" s="63">
        <v>27.171597633136098</v>
      </c>
      <c r="J62" s="62">
        <v>742.40000000000305</v>
      </c>
      <c r="K62" s="62">
        <v>51.671999999999798</v>
      </c>
      <c r="L62" s="62">
        <v>19.056000000000001</v>
      </c>
      <c r="M62" s="62">
        <v>9.0640000000000001</v>
      </c>
      <c r="N62" s="62">
        <v>40.216000000000001</v>
      </c>
      <c r="O62" s="62">
        <v>781.97600000000295</v>
      </c>
      <c r="P62" s="62">
        <v>0</v>
      </c>
      <c r="Q62" s="62">
        <v>0</v>
      </c>
      <c r="R62" s="62">
        <v>10.664</v>
      </c>
      <c r="S62" s="62">
        <v>5.84</v>
      </c>
      <c r="T62" s="62">
        <v>11.167999999999999</v>
      </c>
      <c r="U62" s="62">
        <v>794.52000000000305</v>
      </c>
      <c r="V62" s="62">
        <v>709.19200000000399</v>
      </c>
      <c r="W62" s="61" t="s">
        <v>132</v>
      </c>
      <c r="X62" s="60" t="s">
        <v>107</v>
      </c>
      <c r="Y62" s="154">
        <v>45645</v>
      </c>
      <c r="Z62" s="157"/>
      <c r="AA62" s="154" t="s">
        <v>125</v>
      </c>
      <c r="AB62" s="154" t="s">
        <v>117</v>
      </c>
    </row>
    <row r="63" spans="1:28" ht="15.65" customHeight="1" x14ac:dyDescent="0.35">
      <c r="A63" s="64" t="s">
        <v>330</v>
      </c>
      <c r="B63" s="64" t="s">
        <v>331</v>
      </c>
      <c r="C63" s="64" t="s">
        <v>332</v>
      </c>
      <c r="D63" s="64" t="s">
        <v>280</v>
      </c>
      <c r="E63" s="65">
        <v>56201</v>
      </c>
      <c r="F63" s="64" t="s">
        <v>281</v>
      </c>
      <c r="G63" s="64" t="s">
        <v>123</v>
      </c>
      <c r="H63" s="64" t="s">
        <v>106</v>
      </c>
      <c r="I63" s="63">
        <v>52.285714285714299</v>
      </c>
      <c r="J63" s="62">
        <v>23.48</v>
      </c>
      <c r="K63" s="62">
        <v>20.896000000000001</v>
      </c>
      <c r="L63" s="62">
        <v>67.024000000000001</v>
      </c>
      <c r="M63" s="62">
        <v>26.504000000000001</v>
      </c>
      <c r="N63" s="62">
        <v>77.328000000000003</v>
      </c>
      <c r="O63" s="62">
        <v>49.368000000000002</v>
      </c>
      <c r="P63" s="62">
        <v>7.008</v>
      </c>
      <c r="Q63" s="62">
        <v>4.2</v>
      </c>
      <c r="R63" s="62">
        <v>29.071999999999999</v>
      </c>
      <c r="S63" s="62">
        <v>14.28</v>
      </c>
      <c r="T63" s="62">
        <v>8.3759999999999994</v>
      </c>
      <c r="U63" s="62">
        <v>86.176000000000002</v>
      </c>
      <c r="V63" s="62">
        <v>101.32</v>
      </c>
      <c r="W63" s="61" t="s">
        <v>132</v>
      </c>
      <c r="X63" s="60" t="s">
        <v>107</v>
      </c>
      <c r="Y63" s="154">
        <v>45533</v>
      </c>
      <c r="Z63" s="157" t="s">
        <v>116</v>
      </c>
      <c r="AA63" s="154" t="s">
        <v>125</v>
      </c>
      <c r="AB63" s="154" t="s">
        <v>117</v>
      </c>
    </row>
    <row r="64" spans="1:28" ht="15.65" customHeight="1" x14ac:dyDescent="0.35">
      <c r="A64" s="64" t="s">
        <v>333</v>
      </c>
      <c r="B64" s="64" t="s">
        <v>334</v>
      </c>
      <c r="C64" s="64" t="s">
        <v>335</v>
      </c>
      <c r="D64" s="64" t="s">
        <v>150</v>
      </c>
      <c r="E64" s="65">
        <v>78118</v>
      </c>
      <c r="F64" s="64" t="s">
        <v>336</v>
      </c>
      <c r="G64" s="64" t="s">
        <v>145</v>
      </c>
      <c r="H64" s="64" t="s">
        <v>106</v>
      </c>
      <c r="I64" s="63">
        <v>1.1428571428571399</v>
      </c>
      <c r="J64" s="62">
        <v>0.376</v>
      </c>
      <c r="K64" s="62">
        <v>0.112</v>
      </c>
      <c r="L64" s="62">
        <v>0.54400000000000004</v>
      </c>
      <c r="M64" s="62">
        <v>3.2000000000000001E-2</v>
      </c>
      <c r="N64" s="62">
        <v>0.66400000000000003</v>
      </c>
      <c r="O64" s="62">
        <v>0.4</v>
      </c>
      <c r="P64" s="62">
        <v>0</v>
      </c>
      <c r="Q64" s="62">
        <v>0</v>
      </c>
      <c r="R64" s="62">
        <v>6.4000000000000001E-2</v>
      </c>
      <c r="S64" s="62">
        <v>0.47199999999999998</v>
      </c>
      <c r="T64" s="62">
        <v>0.112</v>
      </c>
      <c r="U64" s="62">
        <v>0.41599999999999998</v>
      </c>
      <c r="V64" s="62">
        <v>1.056</v>
      </c>
      <c r="W64" s="61" t="s">
        <v>132</v>
      </c>
      <c r="X64" s="60" t="s">
        <v>199</v>
      </c>
      <c r="Y64" s="154">
        <v>45394</v>
      </c>
      <c r="Z64" s="157" t="s">
        <v>116</v>
      </c>
      <c r="AA64" s="154" t="s">
        <v>200</v>
      </c>
      <c r="AB64" s="154" t="s">
        <v>117</v>
      </c>
    </row>
    <row r="65" spans="1:28" ht="15.65" customHeight="1" x14ac:dyDescent="0.35">
      <c r="A65" s="64" t="s">
        <v>337</v>
      </c>
      <c r="B65" s="64" t="s">
        <v>338</v>
      </c>
      <c r="C65" s="64" t="s">
        <v>335</v>
      </c>
      <c r="D65" s="64" t="s">
        <v>150</v>
      </c>
      <c r="E65" s="65">
        <v>78118</v>
      </c>
      <c r="F65" s="64" t="s">
        <v>336</v>
      </c>
      <c r="G65" s="64" t="s">
        <v>105</v>
      </c>
      <c r="H65" s="64" t="s">
        <v>106</v>
      </c>
      <c r="I65" s="63">
        <v>44.661354581673301</v>
      </c>
      <c r="J65" s="62">
        <v>1109.2640000000099</v>
      </c>
      <c r="K65" s="62">
        <v>19.448</v>
      </c>
      <c r="L65" s="62">
        <v>1.3919999999999999</v>
      </c>
      <c r="M65" s="62">
        <v>0</v>
      </c>
      <c r="N65" s="62">
        <v>7.68</v>
      </c>
      <c r="O65" s="62">
        <v>775.20800000000804</v>
      </c>
      <c r="P65" s="62">
        <v>2.952</v>
      </c>
      <c r="Q65" s="62">
        <v>344.26400000000098</v>
      </c>
      <c r="R65" s="62">
        <v>0.61599999999999999</v>
      </c>
      <c r="S65" s="62">
        <v>0.45600000000000002</v>
      </c>
      <c r="T65" s="62">
        <v>8.4480000000000004</v>
      </c>
      <c r="U65" s="62">
        <v>1120.5840000000101</v>
      </c>
      <c r="V65" s="62">
        <v>672.34399999999903</v>
      </c>
      <c r="W65" s="61">
        <v>928</v>
      </c>
      <c r="X65" s="60" t="s">
        <v>107</v>
      </c>
      <c r="Y65" s="154">
        <v>45554</v>
      </c>
      <c r="Z65" s="157" t="s">
        <v>116</v>
      </c>
      <c r="AA65" s="154" t="s">
        <v>108</v>
      </c>
      <c r="AB65" s="154" t="s">
        <v>117</v>
      </c>
    </row>
    <row r="66" spans="1:28" ht="15.65" customHeight="1" x14ac:dyDescent="0.35">
      <c r="A66" s="64" t="s">
        <v>339</v>
      </c>
      <c r="B66" s="64" t="s">
        <v>340</v>
      </c>
      <c r="C66" s="64" t="s">
        <v>341</v>
      </c>
      <c r="D66" s="64" t="s">
        <v>342</v>
      </c>
      <c r="E66" s="65">
        <v>74647</v>
      </c>
      <c r="F66" s="64" t="s">
        <v>156</v>
      </c>
      <c r="G66" s="64" t="s">
        <v>123</v>
      </c>
      <c r="H66" s="64" t="s">
        <v>106</v>
      </c>
      <c r="I66" s="63">
        <v>77.428571428571402</v>
      </c>
      <c r="J66" s="62">
        <v>38.648000000000003</v>
      </c>
      <c r="K66" s="62">
        <v>15.976000000000001</v>
      </c>
      <c r="L66" s="62">
        <v>17.8</v>
      </c>
      <c r="M66" s="62">
        <v>12.544</v>
      </c>
      <c r="N66" s="62">
        <v>39.064</v>
      </c>
      <c r="O66" s="62">
        <v>45.904000000000003</v>
      </c>
      <c r="P66" s="62">
        <v>0</v>
      </c>
      <c r="Q66" s="62">
        <v>0</v>
      </c>
      <c r="R66" s="62">
        <v>13.167999999999999</v>
      </c>
      <c r="S66" s="62">
        <v>11.528</v>
      </c>
      <c r="T66" s="62">
        <v>7.2240000000000002</v>
      </c>
      <c r="U66" s="62">
        <v>53.048000000000002</v>
      </c>
      <c r="V66" s="62">
        <v>65.872</v>
      </c>
      <c r="W66" s="61" t="s">
        <v>132</v>
      </c>
      <c r="X66" s="60" t="s">
        <v>107</v>
      </c>
      <c r="Y66" s="154">
        <v>45512</v>
      </c>
      <c r="Z66" s="157" t="s">
        <v>116</v>
      </c>
      <c r="AA66" s="154" t="s">
        <v>125</v>
      </c>
      <c r="AB66" s="154" t="s">
        <v>117</v>
      </c>
    </row>
    <row r="67" spans="1:28" ht="15.65" customHeight="1" x14ac:dyDescent="0.35">
      <c r="A67" s="64" t="s">
        <v>343</v>
      </c>
      <c r="B67" s="64" t="s">
        <v>344</v>
      </c>
      <c r="C67" s="64" t="s">
        <v>345</v>
      </c>
      <c r="D67" s="64" t="s">
        <v>346</v>
      </c>
      <c r="E67" s="65">
        <v>37918</v>
      </c>
      <c r="F67" s="64" t="s">
        <v>104</v>
      </c>
      <c r="G67" s="64" t="s">
        <v>145</v>
      </c>
      <c r="H67" s="64" t="s">
        <v>106</v>
      </c>
      <c r="I67" s="63">
        <v>1.71830985915493</v>
      </c>
      <c r="J67" s="62">
        <v>1.6479999999999999</v>
      </c>
      <c r="K67" s="62">
        <v>2.472</v>
      </c>
      <c r="L67" s="62">
        <v>2.1680000000000001</v>
      </c>
      <c r="M67" s="62">
        <v>0.71199999999999997</v>
      </c>
      <c r="N67" s="62">
        <v>4.3280000000000003</v>
      </c>
      <c r="O67" s="62">
        <v>2.36</v>
      </c>
      <c r="P67" s="62">
        <v>0.112</v>
      </c>
      <c r="Q67" s="62">
        <v>0.2</v>
      </c>
      <c r="R67" s="62">
        <v>0</v>
      </c>
      <c r="S67" s="62">
        <v>8.0000000000000002E-3</v>
      </c>
      <c r="T67" s="62">
        <v>0.12</v>
      </c>
      <c r="U67" s="62">
        <v>6.8720000000000097</v>
      </c>
      <c r="V67" s="62">
        <v>4.7519999999999998</v>
      </c>
      <c r="W67" s="61" t="s">
        <v>132</v>
      </c>
      <c r="X67" s="60" t="s">
        <v>107</v>
      </c>
      <c r="Y67" s="154">
        <v>45561</v>
      </c>
      <c r="Z67" s="157" t="s">
        <v>124</v>
      </c>
      <c r="AA67" s="154" t="s">
        <v>125</v>
      </c>
      <c r="AB67" s="154" t="s">
        <v>117</v>
      </c>
    </row>
    <row r="68" spans="1:28" ht="15.65" customHeight="1" x14ac:dyDescent="0.35">
      <c r="A68" s="64" t="s">
        <v>347</v>
      </c>
      <c r="B68" s="64" t="s">
        <v>348</v>
      </c>
      <c r="C68" s="64" t="s">
        <v>349</v>
      </c>
      <c r="D68" s="64" t="s">
        <v>139</v>
      </c>
      <c r="E68" s="65">
        <v>33194</v>
      </c>
      <c r="F68" s="64" t="s">
        <v>140</v>
      </c>
      <c r="G68" s="64" t="s">
        <v>168</v>
      </c>
      <c r="H68" s="64" t="s">
        <v>131</v>
      </c>
      <c r="I68" s="63">
        <v>46.278195488721799</v>
      </c>
      <c r="J68" s="62">
        <v>11.423999999999999</v>
      </c>
      <c r="K68" s="62">
        <v>10.776</v>
      </c>
      <c r="L68" s="62">
        <v>242.56</v>
      </c>
      <c r="M68" s="62">
        <v>296.49599999999998</v>
      </c>
      <c r="N68" s="62">
        <v>383.13600000000099</v>
      </c>
      <c r="O68" s="62">
        <v>177.52799999999999</v>
      </c>
      <c r="P68" s="62">
        <v>0.59199999999999997</v>
      </c>
      <c r="Q68" s="62">
        <v>0</v>
      </c>
      <c r="R68" s="62">
        <v>177.38399999999999</v>
      </c>
      <c r="S68" s="62">
        <v>38.08</v>
      </c>
      <c r="T68" s="62">
        <v>25.928000000000001</v>
      </c>
      <c r="U68" s="62">
        <v>319.86399999999998</v>
      </c>
      <c r="V68" s="62">
        <v>392.04800000000103</v>
      </c>
      <c r="W68" s="61">
        <v>450</v>
      </c>
      <c r="X68" s="60" t="s">
        <v>107</v>
      </c>
      <c r="Y68" s="154">
        <v>45547</v>
      </c>
      <c r="Z68" s="157" t="s">
        <v>124</v>
      </c>
      <c r="AA68" s="154" t="s">
        <v>108</v>
      </c>
      <c r="AB68" s="154" t="s">
        <v>117</v>
      </c>
    </row>
    <row r="69" spans="1:28" x14ac:dyDescent="0.35">
      <c r="A69" s="64" t="s">
        <v>350</v>
      </c>
      <c r="B69" s="64" t="s">
        <v>351</v>
      </c>
      <c r="C69" s="64" t="s">
        <v>352</v>
      </c>
      <c r="D69" s="64" t="s">
        <v>182</v>
      </c>
      <c r="E69" s="65">
        <v>85344</v>
      </c>
      <c r="F69" s="64" t="s">
        <v>183</v>
      </c>
      <c r="G69" s="64" t="s">
        <v>145</v>
      </c>
      <c r="H69" s="64" t="s">
        <v>106</v>
      </c>
      <c r="I69" s="63">
        <v>1.75</v>
      </c>
      <c r="J69" s="62">
        <v>0.224</v>
      </c>
      <c r="K69" s="62">
        <v>0.76800000000000002</v>
      </c>
      <c r="L69" s="62">
        <v>8.0000000000000002E-3</v>
      </c>
      <c r="M69" s="62">
        <v>0</v>
      </c>
      <c r="N69" s="62">
        <v>0.86400000000000099</v>
      </c>
      <c r="O69" s="62">
        <v>0.13600000000000001</v>
      </c>
      <c r="P69" s="62">
        <v>0</v>
      </c>
      <c r="Q69" s="62">
        <v>0</v>
      </c>
      <c r="R69" s="62">
        <v>4.8000000000000001E-2</v>
      </c>
      <c r="S69" s="62">
        <v>7.1999999999999995E-2</v>
      </c>
      <c r="T69" s="62">
        <v>0.224</v>
      </c>
      <c r="U69" s="62">
        <v>0.65600000000000003</v>
      </c>
      <c r="V69" s="62">
        <v>0.80800000000000005</v>
      </c>
      <c r="W69" s="61" t="s">
        <v>132</v>
      </c>
      <c r="X69" s="60" t="s">
        <v>107</v>
      </c>
      <c r="Y69" s="154">
        <v>45505</v>
      </c>
      <c r="Z69" s="157" t="s">
        <v>116</v>
      </c>
      <c r="AA69" s="154" t="s">
        <v>125</v>
      </c>
      <c r="AB69" s="154" t="s">
        <v>117</v>
      </c>
    </row>
    <row r="70" spans="1:28" x14ac:dyDescent="0.35">
      <c r="A70" s="64" t="s">
        <v>353</v>
      </c>
      <c r="B70" s="64" t="s">
        <v>354</v>
      </c>
      <c r="C70" s="64" t="s">
        <v>355</v>
      </c>
      <c r="D70" s="64" t="s">
        <v>150</v>
      </c>
      <c r="E70" s="65">
        <v>78041</v>
      </c>
      <c r="F70" s="64" t="s">
        <v>221</v>
      </c>
      <c r="G70" s="64" t="s">
        <v>105</v>
      </c>
      <c r="H70" s="64" t="s">
        <v>106</v>
      </c>
      <c r="I70" s="63">
        <v>16.805970149253699</v>
      </c>
      <c r="J70" s="62">
        <v>345.352000000001</v>
      </c>
      <c r="K70" s="62">
        <v>1.8160000000000001</v>
      </c>
      <c r="L70" s="62">
        <v>1.0720000000000001</v>
      </c>
      <c r="M70" s="62">
        <v>3.1760000000000002</v>
      </c>
      <c r="N70" s="62">
        <v>0</v>
      </c>
      <c r="O70" s="62">
        <v>0.65600000000000003</v>
      </c>
      <c r="P70" s="62">
        <v>7.4160000000000004</v>
      </c>
      <c r="Q70" s="62">
        <v>343.34400000000102</v>
      </c>
      <c r="R70" s="62">
        <v>0.51200000000000001</v>
      </c>
      <c r="S70" s="62">
        <v>0.54400000000000004</v>
      </c>
      <c r="T70" s="62">
        <v>4.3840000000000003</v>
      </c>
      <c r="U70" s="62">
        <v>345.97600000000102</v>
      </c>
      <c r="V70" s="62">
        <v>228.14399999999901</v>
      </c>
      <c r="W70" s="61" t="s">
        <v>132</v>
      </c>
      <c r="X70" s="60" t="s">
        <v>107</v>
      </c>
      <c r="Y70" s="154">
        <v>45547</v>
      </c>
      <c r="Z70" s="157" t="s">
        <v>116</v>
      </c>
      <c r="AA70" s="154" t="s">
        <v>125</v>
      </c>
      <c r="AB70" s="154" t="s">
        <v>117</v>
      </c>
    </row>
    <row r="71" spans="1:28" ht="15.65" customHeight="1" x14ac:dyDescent="0.35">
      <c r="A71" s="64" t="s">
        <v>356</v>
      </c>
      <c r="B71" s="64" t="s">
        <v>357</v>
      </c>
      <c r="C71" s="64" t="s">
        <v>358</v>
      </c>
      <c r="D71" s="64" t="s">
        <v>359</v>
      </c>
      <c r="E71" s="65">
        <v>29072</v>
      </c>
      <c r="F71" s="64" t="s">
        <v>122</v>
      </c>
      <c r="G71" s="64" t="s">
        <v>145</v>
      </c>
      <c r="H71" s="64" t="s">
        <v>106</v>
      </c>
      <c r="I71" s="63">
        <v>1.7457627118644099</v>
      </c>
      <c r="J71" s="62">
        <v>0.35199999999999998</v>
      </c>
      <c r="K71" s="62">
        <v>1.224</v>
      </c>
      <c r="L71" s="62">
        <v>0.6</v>
      </c>
      <c r="M71" s="62">
        <v>0.29599999999999999</v>
      </c>
      <c r="N71" s="62">
        <v>1.472</v>
      </c>
      <c r="O71" s="62">
        <v>0.84000000000000097</v>
      </c>
      <c r="P71" s="62">
        <v>1.6E-2</v>
      </c>
      <c r="Q71" s="62">
        <v>0.14399999999999999</v>
      </c>
      <c r="R71" s="62">
        <v>0</v>
      </c>
      <c r="S71" s="62">
        <v>1.6E-2</v>
      </c>
      <c r="T71" s="62">
        <v>4.8000000000000001E-2</v>
      </c>
      <c r="U71" s="62">
        <v>2.4079999999999999</v>
      </c>
      <c r="V71" s="62">
        <v>1.44</v>
      </c>
      <c r="W71" s="61" t="s">
        <v>132</v>
      </c>
      <c r="X71" s="60" t="s">
        <v>107</v>
      </c>
      <c r="Y71" s="154">
        <v>45512</v>
      </c>
      <c r="Z71" s="157" t="s">
        <v>124</v>
      </c>
      <c r="AA71" s="154" t="s">
        <v>125</v>
      </c>
      <c r="AB71" s="154" t="s">
        <v>117</v>
      </c>
    </row>
    <row r="72" spans="1:28" x14ac:dyDescent="0.35">
      <c r="A72" s="64" t="s">
        <v>360</v>
      </c>
      <c r="B72" s="64" t="s">
        <v>361</v>
      </c>
      <c r="C72" s="64" t="s">
        <v>362</v>
      </c>
      <c r="D72" s="64" t="s">
        <v>150</v>
      </c>
      <c r="E72" s="65">
        <v>76642</v>
      </c>
      <c r="F72" s="64" t="s">
        <v>312</v>
      </c>
      <c r="G72" s="64" t="s">
        <v>145</v>
      </c>
      <c r="H72" s="64" t="s">
        <v>131</v>
      </c>
      <c r="I72" s="63">
        <v>30.521739130434799</v>
      </c>
      <c r="J72" s="62">
        <v>11.56</v>
      </c>
      <c r="K72" s="62">
        <v>0.184</v>
      </c>
      <c r="L72" s="62">
        <v>1.768</v>
      </c>
      <c r="M72" s="62">
        <v>2.1440000000000001</v>
      </c>
      <c r="N72" s="62">
        <v>2.512</v>
      </c>
      <c r="O72" s="62">
        <v>13.144</v>
      </c>
      <c r="P72" s="62">
        <v>0</v>
      </c>
      <c r="Q72" s="62">
        <v>0</v>
      </c>
      <c r="R72" s="62">
        <v>8.0000000000000002E-3</v>
      </c>
      <c r="S72" s="62">
        <v>1.6E-2</v>
      </c>
      <c r="T72" s="62">
        <v>0</v>
      </c>
      <c r="U72" s="62">
        <v>15.632</v>
      </c>
      <c r="V72" s="62">
        <v>11.704000000000001</v>
      </c>
      <c r="W72" s="61" t="s">
        <v>132</v>
      </c>
      <c r="X72" s="60" t="s">
        <v>107</v>
      </c>
      <c r="Y72" s="154">
        <v>45561</v>
      </c>
      <c r="Z72" s="157" t="s">
        <v>116</v>
      </c>
      <c r="AA72" s="154" t="s">
        <v>125</v>
      </c>
      <c r="AB72" s="154" t="s">
        <v>117</v>
      </c>
    </row>
    <row r="73" spans="1:28" x14ac:dyDescent="0.35">
      <c r="A73" s="64" t="s">
        <v>363</v>
      </c>
      <c r="B73" s="64" t="s">
        <v>364</v>
      </c>
      <c r="C73" s="64" t="s">
        <v>365</v>
      </c>
      <c r="D73" s="64" t="s">
        <v>150</v>
      </c>
      <c r="E73" s="65">
        <v>79401</v>
      </c>
      <c r="F73" s="64" t="s">
        <v>151</v>
      </c>
      <c r="G73" s="64" t="s">
        <v>145</v>
      </c>
      <c r="H73" s="64" t="s">
        <v>106</v>
      </c>
      <c r="I73" s="63">
        <v>1.3333333333333299</v>
      </c>
      <c r="J73" s="62">
        <v>0.312</v>
      </c>
      <c r="K73" s="62">
        <v>0.64</v>
      </c>
      <c r="L73" s="62">
        <v>0.26400000000000001</v>
      </c>
      <c r="M73" s="62">
        <v>0.04</v>
      </c>
      <c r="N73" s="62">
        <v>0.52800000000000002</v>
      </c>
      <c r="O73" s="62">
        <v>0.65600000000000003</v>
      </c>
      <c r="P73" s="62">
        <v>0</v>
      </c>
      <c r="Q73" s="62">
        <v>7.1999999999999995E-2</v>
      </c>
      <c r="R73" s="62">
        <v>8.7999999999999995E-2</v>
      </c>
      <c r="S73" s="62">
        <v>0</v>
      </c>
      <c r="T73" s="62">
        <v>2.4E-2</v>
      </c>
      <c r="U73" s="62">
        <v>1.1439999999999999</v>
      </c>
      <c r="V73" s="62">
        <v>0.48</v>
      </c>
      <c r="W73" s="61" t="s">
        <v>132</v>
      </c>
      <c r="X73" s="60" t="s">
        <v>199</v>
      </c>
      <c r="Y73" s="154">
        <v>45377</v>
      </c>
      <c r="Z73" s="157" t="s">
        <v>116</v>
      </c>
      <c r="AA73" s="154" t="s">
        <v>200</v>
      </c>
      <c r="AB73" s="154" t="s">
        <v>117</v>
      </c>
    </row>
    <row r="74" spans="1:28" ht="15.65" customHeight="1" x14ac:dyDescent="0.35">
      <c r="A74" s="64" t="s">
        <v>366</v>
      </c>
      <c r="B74" s="64" t="s">
        <v>367</v>
      </c>
      <c r="C74" s="64" t="s">
        <v>368</v>
      </c>
      <c r="D74" s="64" t="s">
        <v>103</v>
      </c>
      <c r="E74" s="65">
        <v>39046</v>
      </c>
      <c r="F74" s="64" t="s">
        <v>104</v>
      </c>
      <c r="G74" s="64" t="s">
        <v>145</v>
      </c>
      <c r="H74" s="64" t="s">
        <v>106</v>
      </c>
      <c r="I74" s="63">
        <v>2.0499999999999998</v>
      </c>
      <c r="J74" s="62">
        <v>0.71199999999999997</v>
      </c>
      <c r="K74" s="62">
        <v>0.72</v>
      </c>
      <c r="L74" s="62">
        <v>0.67200000000000004</v>
      </c>
      <c r="M74" s="62">
        <v>0.14399999999999999</v>
      </c>
      <c r="N74" s="62">
        <v>1.016</v>
      </c>
      <c r="O74" s="62">
        <v>1.1439999999999999</v>
      </c>
      <c r="P74" s="62">
        <v>2.4E-2</v>
      </c>
      <c r="Q74" s="62">
        <v>6.4000000000000001E-2</v>
      </c>
      <c r="R74" s="62">
        <v>8.0000000000000002E-3</v>
      </c>
      <c r="S74" s="62">
        <v>4.8000000000000001E-2</v>
      </c>
      <c r="T74" s="62">
        <v>0</v>
      </c>
      <c r="U74" s="62">
        <v>2.1920000000000002</v>
      </c>
      <c r="V74" s="62">
        <v>1.264</v>
      </c>
      <c r="W74" s="61" t="s">
        <v>132</v>
      </c>
      <c r="X74" s="60" t="s">
        <v>107</v>
      </c>
      <c r="Y74" s="154">
        <v>45561</v>
      </c>
      <c r="Z74" s="157" t="s">
        <v>124</v>
      </c>
      <c r="AA74" s="154" t="s">
        <v>125</v>
      </c>
      <c r="AB74" s="154" t="s">
        <v>117</v>
      </c>
    </row>
    <row r="75" spans="1:28" x14ac:dyDescent="0.35">
      <c r="A75" s="64" t="s">
        <v>369</v>
      </c>
      <c r="B75" s="64" t="s">
        <v>370</v>
      </c>
      <c r="C75" s="64" t="s">
        <v>371</v>
      </c>
      <c r="D75" s="64" t="s">
        <v>113</v>
      </c>
      <c r="E75" s="65">
        <v>93301</v>
      </c>
      <c r="F75" s="64" t="s">
        <v>241</v>
      </c>
      <c r="G75" s="64" t="s">
        <v>115</v>
      </c>
      <c r="H75" s="64" t="s">
        <v>106</v>
      </c>
      <c r="I75" s="63">
        <v>307.33333333333297</v>
      </c>
      <c r="J75" s="62">
        <v>0</v>
      </c>
      <c r="K75" s="62">
        <v>1.968</v>
      </c>
      <c r="L75" s="62">
        <v>11.984</v>
      </c>
      <c r="M75" s="62">
        <v>36.520000000000003</v>
      </c>
      <c r="N75" s="62">
        <v>50.472000000000001</v>
      </c>
      <c r="O75" s="62">
        <v>0</v>
      </c>
      <c r="P75" s="62">
        <v>0</v>
      </c>
      <c r="Q75" s="62">
        <v>0</v>
      </c>
      <c r="R75" s="62">
        <v>38.183999999999997</v>
      </c>
      <c r="S75" s="62">
        <v>2.2879999999999998</v>
      </c>
      <c r="T75" s="62">
        <v>0.312</v>
      </c>
      <c r="U75" s="62">
        <v>9.6880000000000006</v>
      </c>
      <c r="V75" s="62">
        <v>41.271999999999998</v>
      </c>
      <c r="W75" s="66">
        <v>320</v>
      </c>
      <c r="X75" s="60" t="s">
        <v>107</v>
      </c>
      <c r="Y75" s="154">
        <v>45456</v>
      </c>
      <c r="Z75" s="157" t="s">
        <v>116</v>
      </c>
      <c r="AA75" s="154" t="s">
        <v>108</v>
      </c>
      <c r="AB75" s="154" t="s">
        <v>117</v>
      </c>
    </row>
    <row r="76" spans="1:28" ht="15.65" customHeight="1" x14ac:dyDescent="0.35">
      <c r="A76" s="64" t="s">
        <v>372</v>
      </c>
      <c r="B76" s="64" t="s">
        <v>373</v>
      </c>
      <c r="C76" s="64" t="s">
        <v>374</v>
      </c>
      <c r="D76" s="64" t="s">
        <v>172</v>
      </c>
      <c r="E76" s="65">
        <v>48161</v>
      </c>
      <c r="F76" s="64" t="s">
        <v>173</v>
      </c>
      <c r="G76" s="64" t="s">
        <v>123</v>
      </c>
      <c r="H76" s="64" t="s">
        <v>131</v>
      </c>
      <c r="I76" s="63">
        <v>79.7</v>
      </c>
      <c r="J76" s="62">
        <v>56.816000000000003</v>
      </c>
      <c r="K76" s="62">
        <v>7.92</v>
      </c>
      <c r="L76" s="62">
        <v>0.112</v>
      </c>
      <c r="M76" s="62">
        <v>6.4000000000000001E-2</v>
      </c>
      <c r="N76" s="62">
        <v>0.67200000000000004</v>
      </c>
      <c r="O76" s="62">
        <v>64.239999999999995</v>
      </c>
      <c r="P76" s="62">
        <v>0</v>
      </c>
      <c r="Q76" s="62">
        <v>0</v>
      </c>
      <c r="R76" s="62">
        <v>5.6000000000000001E-2</v>
      </c>
      <c r="S76" s="62">
        <v>8.7999999999999995E-2</v>
      </c>
      <c r="T76" s="62">
        <v>0.52</v>
      </c>
      <c r="U76" s="62">
        <v>64.248000000000005</v>
      </c>
      <c r="V76" s="62">
        <v>17.344000000000001</v>
      </c>
      <c r="W76" s="61" t="s">
        <v>132</v>
      </c>
      <c r="X76" s="60" t="s">
        <v>107</v>
      </c>
      <c r="Y76" s="154">
        <v>45547</v>
      </c>
      <c r="Z76" s="157" t="s">
        <v>116</v>
      </c>
      <c r="AA76" s="154" t="s">
        <v>125</v>
      </c>
      <c r="AB76" s="154" t="s">
        <v>117</v>
      </c>
    </row>
    <row r="77" spans="1:28" x14ac:dyDescent="0.35">
      <c r="A77" s="64" t="s">
        <v>375</v>
      </c>
      <c r="B77" s="64" t="s">
        <v>376</v>
      </c>
      <c r="C77" s="64" t="s">
        <v>329</v>
      </c>
      <c r="D77" s="64" t="s">
        <v>150</v>
      </c>
      <c r="E77" s="65">
        <v>77301</v>
      </c>
      <c r="F77" s="64" t="s">
        <v>312</v>
      </c>
      <c r="G77" s="64" t="s">
        <v>115</v>
      </c>
      <c r="H77" s="64" t="s">
        <v>106</v>
      </c>
      <c r="I77" s="63">
        <v>27.140350877193001</v>
      </c>
      <c r="J77" s="62">
        <v>146.71199999999999</v>
      </c>
      <c r="K77" s="62">
        <v>541.520000000001</v>
      </c>
      <c r="L77" s="62">
        <v>364.88799999999998</v>
      </c>
      <c r="M77" s="62">
        <v>175.44</v>
      </c>
      <c r="N77" s="62">
        <v>665.56000000000199</v>
      </c>
      <c r="O77" s="62">
        <v>455.68799999999902</v>
      </c>
      <c r="P77" s="62">
        <v>51.64</v>
      </c>
      <c r="Q77" s="62">
        <v>55.671999999999898</v>
      </c>
      <c r="R77" s="62">
        <v>278.06400000000099</v>
      </c>
      <c r="S77" s="62">
        <v>169.33600000000001</v>
      </c>
      <c r="T77" s="62">
        <v>167.03200000000001</v>
      </c>
      <c r="U77" s="62">
        <v>614.12800000000595</v>
      </c>
      <c r="V77" s="62">
        <v>803.38400000000797</v>
      </c>
      <c r="W77" s="61">
        <v>750</v>
      </c>
      <c r="X77" s="60" t="s">
        <v>107</v>
      </c>
      <c r="Y77" s="154">
        <v>45631</v>
      </c>
      <c r="Z77" s="157"/>
      <c r="AA77" s="154" t="s">
        <v>108</v>
      </c>
      <c r="AB77" s="154" t="s">
        <v>117</v>
      </c>
    </row>
    <row r="78" spans="1:28" ht="15.65" customHeight="1" x14ac:dyDescent="0.35">
      <c r="A78" s="64" t="s">
        <v>377</v>
      </c>
      <c r="B78" s="64" t="s">
        <v>378</v>
      </c>
      <c r="C78" s="64" t="s">
        <v>379</v>
      </c>
      <c r="D78" s="64" t="s">
        <v>213</v>
      </c>
      <c r="E78" s="65">
        <v>16866</v>
      </c>
      <c r="F78" s="64" t="s">
        <v>214</v>
      </c>
      <c r="G78" s="64" t="s">
        <v>105</v>
      </c>
      <c r="H78" s="64" t="s">
        <v>106</v>
      </c>
      <c r="I78" s="63">
        <v>128.5</v>
      </c>
      <c r="J78" s="62">
        <v>166.024</v>
      </c>
      <c r="K78" s="62">
        <v>92.391999999999896</v>
      </c>
      <c r="L78" s="62">
        <v>527.61600000000101</v>
      </c>
      <c r="M78" s="62">
        <v>396.62400000000002</v>
      </c>
      <c r="N78" s="62">
        <v>692.472000000001</v>
      </c>
      <c r="O78" s="62">
        <v>441.73599999999999</v>
      </c>
      <c r="P78" s="62">
        <v>26.263999999999999</v>
      </c>
      <c r="Q78" s="62">
        <v>22.184000000000001</v>
      </c>
      <c r="R78" s="62">
        <v>322.14400000000001</v>
      </c>
      <c r="S78" s="62">
        <v>92.64</v>
      </c>
      <c r="T78" s="62">
        <v>93.703999999999894</v>
      </c>
      <c r="U78" s="62">
        <v>674.16800000000205</v>
      </c>
      <c r="V78" s="62">
        <v>715.21600000000205</v>
      </c>
      <c r="W78" s="61">
        <v>800</v>
      </c>
      <c r="X78" s="60" t="s">
        <v>107</v>
      </c>
      <c r="Y78" s="154">
        <v>45505</v>
      </c>
      <c r="Z78" s="157" t="s">
        <v>116</v>
      </c>
      <c r="AA78" s="154" t="s">
        <v>108</v>
      </c>
      <c r="AB78" s="154" t="s">
        <v>117</v>
      </c>
    </row>
    <row r="79" spans="1:28" x14ac:dyDescent="0.35">
      <c r="A79" s="159" t="s">
        <v>380</v>
      </c>
      <c r="B79" s="160"/>
      <c r="C79" s="159" t="s">
        <v>381</v>
      </c>
      <c r="D79" s="64" t="s">
        <v>303</v>
      </c>
      <c r="E79" s="160"/>
      <c r="F79" s="64" t="s">
        <v>304</v>
      </c>
      <c r="G79" s="64" t="s">
        <v>115</v>
      </c>
      <c r="H79" s="64" t="s">
        <v>106</v>
      </c>
      <c r="I79" s="159">
        <v>312</v>
      </c>
      <c r="J79" s="160"/>
      <c r="K79" s="160"/>
      <c r="L79" s="160"/>
      <c r="M79" s="160"/>
      <c r="N79" s="160"/>
      <c r="O79" s="160"/>
      <c r="P79" s="160"/>
      <c r="Q79" s="160"/>
      <c r="R79" s="160" t="s">
        <v>116</v>
      </c>
      <c r="S79" s="160"/>
      <c r="T79" s="160"/>
      <c r="U79" s="160"/>
      <c r="V79" s="160"/>
      <c r="W79" s="160"/>
      <c r="X79" s="60" t="s">
        <v>107</v>
      </c>
      <c r="Y79" s="157" t="s">
        <v>382</v>
      </c>
      <c r="Z79" s="157" t="s">
        <v>116</v>
      </c>
      <c r="AA79" s="154" t="s">
        <v>108</v>
      </c>
      <c r="AB79" s="154" t="s">
        <v>117</v>
      </c>
    </row>
    <row r="80" spans="1:28" ht="15.65" customHeight="1" x14ac:dyDescent="0.35">
      <c r="A80" s="64" t="s">
        <v>383</v>
      </c>
      <c r="B80" s="64" t="s">
        <v>384</v>
      </c>
      <c r="C80" s="64" t="s">
        <v>385</v>
      </c>
      <c r="D80" s="64" t="s">
        <v>121</v>
      </c>
      <c r="E80" s="65">
        <v>28429</v>
      </c>
      <c r="F80" s="64" t="s">
        <v>122</v>
      </c>
      <c r="G80" s="64" t="s">
        <v>145</v>
      </c>
      <c r="H80" s="64" t="s">
        <v>106</v>
      </c>
      <c r="I80" s="63">
        <v>2.53571428571429</v>
      </c>
      <c r="J80" s="62">
        <v>0.23200000000000001</v>
      </c>
      <c r="K80" s="62">
        <v>0.192</v>
      </c>
      <c r="L80" s="62">
        <v>0.2</v>
      </c>
      <c r="M80" s="62">
        <v>0.47199999999999998</v>
      </c>
      <c r="N80" s="62">
        <v>0.78400000000000003</v>
      </c>
      <c r="O80" s="62">
        <v>0.28799999999999998</v>
      </c>
      <c r="P80" s="62">
        <v>2.4E-2</v>
      </c>
      <c r="Q80" s="62">
        <v>0</v>
      </c>
      <c r="R80" s="62">
        <v>2.4E-2</v>
      </c>
      <c r="S80" s="62">
        <v>0</v>
      </c>
      <c r="T80" s="62">
        <v>0</v>
      </c>
      <c r="U80" s="62">
        <v>1.0720000000000001</v>
      </c>
      <c r="V80" s="62">
        <v>0.74399999999999999</v>
      </c>
      <c r="W80" s="61" t="s">
        <v>132</v>
      </c>
      <c r="X80" s="60" t="s">
        <v>107</v>
      </c>
      <c r="Y80" s="154">
        <v>45526</v>
      </c>
      <c r="Z80" s="157" t="s">
        <v>124</v>
      </c>
      <c r="AA80" s="154" t="s">
        <v>125</v>
      </c>
      <c r="AB80" s="154" t="s">
        <v>117</v>
      </c>
    </row>
    <row r="81" spans="1:28" x14ac:dyDescent="0.35">
      <c r="A81" s="64" t="s">
        <v>386</v>
      </c>
      <c r="B81" s="64" t="s">
        <v>387</v>
      </c>
      <c r="C81" s="64" t="s">
        <v>388</v>
      </c>
      <c r="D81" s="64" t="s">
        <v>389</v>
      </c>
      <c r="E81" s="65">
        <v>98421</v>
      </c>
      <c r="F81" s="64" t="s">
        <v>390</v>
      </c>
      <c r="G81" s="64" t="s">
        <v>115</v>
      </c>
      <c r="H81" s="64" t="s">
        <v>106</v>
      </c>
      <c r="I81" s="63">
        <v>86.019230769230802</v>
      </c>
      <c r="J81" s="62">
        <v>362.59199999999697</v>
      </c>
      <c r="K81" s="62">
        <v>71.431999999999903</v>
      </c>
      <c r="L81" s="62">
        <v>132.83199999999999</v>
      </c>
      <c r="M81" s="62">
        <v>167.38399999999999</v>
      </c>
      <c r="N81" s="62">
        <v>290.66399999999999</v>
      </c>
      <c r="O81" s="62">
        <v>351.88799999999702</v>
      </c>
      <c r="P81" s="62">
        <v>34.847999999999999</v>
      </c>
      <c r="Q81" s="62">
        <v>56.84</v>
      </c>
      <c r="R81" s="62">
        <v>180.096</v>
      </c>
      <c r="S81" s="62">
        <v>41.192</v>
      </c>
      <c r="T81" s="62">
        <v>24.943999999999999</v>
      </c>
      <c r="U81" s="62">
        <v>488.00799999999703</v>
      </c>
      <c r="V81" s="62">
        <v>478.03199999999799</v>
      </c>
      <c r="W81" s="61">
        <v>1181</v>
      </c>
      <c r="X81" s="60" t="s">
        <v>107</v>
      </c>
      <c r="Y81" s="154">
        <v>45519</v>
      </c>
      <c r="Z81" s="157" t="s">
        <v>116</v>
      </c>
      <c r="AA81" s="154" t="s">
        <v>108</v>
      </c>
      <c r="AB81" s="154" t="s">
        <v>117</v>
      </c>
    </row>
    <row r="82" spans="1:28" x14ac:dyDescent="0.35">
      <c r="A82" s="64" t="s">
        <v>391</v>
      </c>
      <c r="B82" s="64" t="s">
        <v>392</v>
      </c>
      <c r="C82" s="64" t="s">
        <v>393</v>
      </c>
      <c r="D82" s="64" t="s">
        <v>197</v>
      </c>
      <c r="E82" s="65">
        <v>5488</v>
      </c>
      <c r="F82" s="64" t="s">
        <v>198</v>
      </c>
      <c r="G82" s="64" t="s">
        <v>145</v>
      </c>
      <c r="H82" s="64" t="s">
        <v>106</v>
      </c>
      <c r="I82" s="63">
        <v>2.1014492753623202</v>
      </c>
      <c r="J82" s="62">
        <v>4.84</v>
      </c>
      <c r="K82" s="62">
        <v>9.6000000000000002E-2</v>
      </c>
      <c r="L82" s="62">
        <v>0.192</v>
      </c>
      <c r="M82" s="62">
        <v>6.4000000000000001E-2</v>
      </c>
      <c r="N82" s="62">
        <v>0.216</v>
      </c>
      <c r="O82" s="62">
        <v>4.944</v>
      </c>
      <c r="P82" s="62">
        <v>0</v>
      </c>
      <c r="Q82" s="62">
        <v>3.2000000000000001E-2</v>
      </c>
      <c r="R82" s="62">
        <v>0</v>
      </c>
      <c r="S82" s="62">
        <v>8.0000000000000002E-3</v>
      </c>
      <c r="T82" s="62">
        <v>1.6E-2</v>
      </c>
      <c r="U82" s="62">
        <v>5.1680000000000001</v>
      </c>
      <c r="V82" s="62">
        <v>4.2640000000000002</v>
      </c>
      <c r="W82" s="61" t="s">
        <v>132</v>
      </c>
      <c r="X82" s="60" t="s">
        <v>107</v>
      </c>
      <c r="Y82" s="154">
        <v>45470</v>
      </c>
      <c r="Z82" s="157" t="s">
        <v>116</v>
      </c>
      <c r="AA82" s="154" t="s">
        <v>125</v>
      </c>
      <c r="AB82" s="154" t="s">
        <v>117</v>
      </c>
    </row>
    <row r="83" spans="1:28" ht="15.65" customHeight="1" x14ac:dyDescent="0.35">
      <c r="A83" s="64" t="s">
        <v>394</v>
      </c>
      <c r="B83" s="64" t="s">
        <v>395</v>
      </c>
      <c r="C83" s="64" t="s">
        <v>396</v>
      </c>
      <c r="D83" s="64" t="s">
        <v>155</v>
      </c>
      <c r="E83" s="65">
        <v>40031</v>
      </c>
      <c r="F83" s="64" t="s">
        <v>156</v>
      </c>
      <c r="G83" s="64" t="s">
        <v>145</v>
      </c>
      <c r="H83" s="64" t="s">
        <v>106</v>
      </c>
      <c r="I83" s="63">
        <v>2.1875</v>
      </c>
      <c r="J83" s="62">
        <v>0.104</v>
      </c>
      <c r="K83" s="62">
        <v>0.20799999999999999</v>
      </c>
      <c r="L83" s="62">
        <v>0.52</v>
      </c>
      <c r="M83" s="62">
        <v>0.32800000000000001</v>
      </c>
      <c r="N83" s="62">
        <v>0.83200000000000096</v>
      </c>
      <c r="O83" s="62">
        <v>0.32</v>
      </c>
      <c r="P83" s="62">
        <v>0</v>
      </c>
      <c r="Q83" s="62">
        <v>8.0000000000000002E-3</v>
      </c>
      <c r="R83" s="62">
        <v>6.4000000000000001E-2</v>
      </c>
      <c r="S83" s="62">
        <v>0</v>
      </c>
      <c r="T83" s="62">
        <v>0</v>
      </c>
      <c r="U83" s="62">
        <v>1.0960000000000001</v>
      </c>
      <c r="V83" s="62">
        <v>0.83200000000000096</v>
      </c>
      <c r="W83" s="61" t="s">
        <v>132</v>
      </c>
      <c r="X83" s="60" t="s">
        <v>107</v>
      </c>
      <c r="Y83" s="154">
        <v>45554</v>
      </c>
      <c r="Z83" s="157" t="s">
        <v>116</v>
      </c>
      <c r="AA83" s="154" t="s">
        <v>125</v>
      </c>
      <c r="AB83" s="154" t="s">
        <v>117</v>
      </c>
    </row>
    <row r="84" spans="1:28" ht="15.65" customHeight="1" x14ac:dyDescent="0.35">
      <c r="A84" s="64" t="s">
        <v>397</v>
      </c>
      <c r="B84" s="64" t="s">
        <v>398</v>
      </c>
      <c r="C84" s="64" t="s">
        <v>399</v>
      </c>
      <c r="D84" s="64" t="s">
        <v>139</v>
      </c>
      <c r="E84" s="65">
        <v>32839</v>
      </c>
      <c r="F84" s="64" t="s">
        <v>140</v>
      </c>
      <c r="G84" s="64" t="s">
        <v>145</v>
      </c>
      <c r="H84" s="64" t="s">
        <v>106</v>
      </c>
      <c r="I84" s="63">
        <v>2.27868852459016</v>
      </c>
      <c r="J84" s="62">
        <v>1.1919999999999999</v>
      </c>
      <c r="K84" s="62">
        <v>1.52</v>
      </c>
      <c r="L84" s="62">
        <v>2.44</v>
      </c>
      <c r="M84" s="62">
        <v>1.224</v>
      </c>
      <c r="N84" s="62">
        <v>2.448</v>
      </c>
      <c r="O84" s="62">
        <v>3.28</v>
      </c>
      <c r="P84" s="62">
        <v>0.17599999999999999</v>
      </c>
      <c r="Q84" s="62">
        <v>0.47199999999999998</v>
      </c>
      <c r="R84" s="62">
        <v>4.8000000000000001E-2</v>
      </c>
      <c r="S84" s="62">
        <v>0.04</v>
      </c>
      <c r="T84" s="62">
        <v>2.4E-2</v>
      </c>
      <c r="U84" s="62">
        <v>6.2640000000000002</v>
      </c>
      <c r="V84" s="62">
        <v>3.4319999999999999</v>
      </c>
      <c r="W84" s="61" t="s">
        <v>132</v>
      </c>
      <c r="X84" s="60" t="s">
        <v>107</v>
      </c>
      <c r="Y84" s="154">
        <v>46003</v>
      </c>
      <c r="Z84" s="157"/>
      <c r="AA84" s="154" t="s">
        <v>125</v>
      </c>
      <c r="AB84" s="154" t="s">
        <v>117</v>
      </c>
    </row>
    <row r="85" spans="1:28" ht="15.65" customHeight="1" x14ac:dyDescent="0.35">
      <c r="A85" s="64" t="s">
        <v>400</v>
      </c>
      <c r="B85" s="64" t="s">
        <v>401</v>
      </c>
      <c r="C85" s="64" t="s">
        <v>402</v>
      </c>
      <c r="D85" s="64" t="s">
        <v>166</v>
      </c>
      <c r="E85" s="65">
        <v>10924</v>
      </c>
      <c r="F85" s="64" t="s">
        <v>403</v>
      </c>
      <c r="G85" s="64" t="s">
        <v>123</v>
      </c>
      <c r="H85" s="64" t="s">
        <v>106</v>
      </c>
      <c r="I85" s="63">
        <v>38.299999999999997</v>
      </c>
      <c r="J85" s="62">
        <v>26.864000000000001</v>
      </c>
      <c r="K85" s="62">
        <v>28.856000000000002</v>
      </c>
      <c r="L85" s="62">
        <v>9.1280000000000001</v>
      </c>
      <c r="M85" s="62">
        <v>10.744</v>
      </c>
      <c r="N85" s="62">
        <v>46.192</v>
      </c>
      <c r="O85" s="62">
        <v>29.4</v>
      </c>
      <c r="P85" s="62">
        <v>0</v>
      </c>
      <c r="Q85" s="62">
        <v>0</v>
      </c>
      <c r="R85" s="62">
        <v>7.96</v>
      </c>
      <c r="S85" s="62">
        <v>9.1920000000000002</v>
      </c>
      <c r="T85" s="62">
        <v>14.872</v>
      </c>
      <c r="U85" s="62">
        <v>43.567999999999898</v>
      </c>
      <c r="V85" s="62">
        <v>47.079999999999899</v>
      </c>
      <c r="W85" s="61" t="s">
        <v>132</v>
      </c>
      <c r="X85" s="60" t="s">
        <v>107</v>
      </c>
      <c r="Y85" s="154">
        <v>45638</v>
      </c>
      <c r="Z85" s="157"/>
      <c r="AA85" s="154" t="s">
        <v>125</v>
      </c>
      <c r="AB85" s="154" t="s">
        <v>117</v>
      </c>
    </row>
    <row r="86" spans="1:28" x14ac:dyDescent="0.35">
      <c r="A86" s="64" t="s">
        <v>404</v>
      </c>
      <c r="B86" s="64" t="s">
        <v>405</v>
      </c>
      <c r="C86" s="64" t="s">
        <v>406</v>
      </c>
      <c r="D86" s="64" t="s">
        <v>113</v>
      </c>
      <c r="E86" s="65">
        <v>92154</v>
      </c>
      <c r="F86" s="64" t="s">
        <v>319</v>
      </c>
      <c r="G86" s="64" t="s">
        <v>115</v>
      </c>
      <c r="H86" s="64" t="s">
        <v>106</v>
      </c>
      <c r="I86" s="63">
        <v>20.201686746987999</v>
      </c>
      <c r="J86" s="62">
        <v>832.27200000001301</v>
      </c>
      <c r="K86" s="62">
        <v>473.00000000000102</v>
      </c>
      <c r="L86" s="62">
        <v>40.304000000000002</v>
      </c>
      <c r="M86" s="62">
        <v>43.472000000000001</v>
      </c>
      <c r="N86" s="62">
        <v>144.68799999999999</v>
      </c>
      <c r="O86" s="62">
        <v>983.61600000000897</v>
      </c>
      <c r="P86" s="62">
        <v>16.271999999999998</v>
      </c>
      <c r="Q86" s="62">
        <v>244.47200000000001</v>
      </c>
      <c r="R86" s="62">
        <v>63.527999999999999</v>
      </c>
      <c r="S86" s="62">
        <v>28.84</v>
      </c>
      <c r="T86" s="62">
        <v>25.712</v>
      </c>
      <c r="U86" s="62">
        <v>1270.9679999999801</v>
      </c>
      <c r="V86" s="62">
        <v>471.29600000000499</v>
      </c>
      <c r="W86" s="61">
        <v>750</v>
      </c>
      <c r="X86" s="60" t="s">
        <v>107</v>
      </c>
      <c r="Y86" s="154">
        <v>45603</v>
      </c>
      <c r="Z86" s="157"/>
      <c r="AA86" s="154" t="s">
        <v>108</v>
      </c>
      <c r="AB86" s="154" t="s">
        <v>117</v>
      </c>
    </row>
    <row r="87" spans="1:28" ht="15.65" customHeight="1" x14ac:dyDescent="0.35">
      <c r="A87" s="64" t="s">
        <v>407</v>
      </c>
      <c r="B87" s="64" t="s">
        <v>408</v>
      </c>
      <c r="C87" s="64" t="s">
        <v>409</v>
      </c>
      <c r="D87" s="64" t="s">
        <v>204</v>
      </c>
      <c r="E87" s="65">
        <v>88081</v>
      </c>
      <c r="F87" s="64" t="s">
        <v>205</v>
      </c>
      <c r="G87" s="64" t="s">
        <v>105</v>
      </c>
      <c r="H87" s="64" t="s">
        <v>106</v>
      </c>
      <c r="I87" s="63">
        <v>21.712446351931298</v>
      </c>
      <c r="J87" s="62">
        <v>705.77600000002406</v>
      </c>
      <c r="K87" s="62">
        <v>70.751999999999896</v>
      </c>
      <c r="L87" s="62">
        <v>30.768000000000001</v>
      </c>
      <c r="M87" s="62">
        <v>10.263999999999999</v>
      </c>
      <c r="N87" s="62">
        <v>116.06399999999999</v>
      </c>
      <c r="O87" s="62">
        <v>522.10399999999504</v>
      </c>
      <c r="P87" s="62">
        <v>6.024</v>
      </c>
      <c r="Q87" s="62">
        <v>173.36800000000099</v>
      </c>
      <c r="R87" s="62">
        <v>24.56</v>
      </c>
      <c r="S87" s="62">
        <v>15.528</v>
      </c>
      <c r="T87" s="62">
        <v>55.6159999999999</v>
      </c>
      <c r="U87" s="62">
        <v>721.85600000002603</v>
      </c>
      <c r="V87" s="62">
        <v>698.41600000002404</v>
      </c>
      <c r="W87" s="61">
        <v>500</v>
      </c>
      <c r="X87" s="60" t="s">
        <v>107</v>
      </c>
      <c r="Y87" s="154">
        <v>45603</v>
      </c>
      <c r="Z87" s="157"/>
      <c r="AA87" s="154" t="s">
        <v>108</v>
      </c>
      <c r="AB87" s="154" t="s">
        <v>117</v>
      </c>
    </row>
    <row r="88" spans="1:28" ht="15.65" customHeight="1" x14ac:dyDescent="0.35">
      <c r="A88" s="64" t="s">
        <v>410</v>
      </c>
      <c r="B88" s="64" t="s">
        <v>411</v>
      </c>
      <c r="C88" s="64" t="s">
        <v>412</v>
      </c>
      <c r="D88" s="64" t="s">
        <v>413</v>
      </c>
      <c r="E88" s="65">
        <v>68949</v>
      </c>
      <c r="F88" s="64" t="s">
        <v>281</v>
      </c>
      <c r="G88" s="64" t="s">
        <v>145</v>
      </c>
      <c r="H88" s="64" t="s">
        <v>106</v>
      </c>
      <c r="I88" s="63">
        <v>90.75</v>
      </c>
      <c r="J88" s="62">
        <v>0.67200000000000004</v>
      </c>
      <c r="K88" s="62">
        <v>5.7119999999999997</v>
      </c>
      <c r="L88" s="62">
        <v>8.6880000000000006</v>
      </c>
      <c r="M88" s="62">
        <v>11.215999999999999</v>
      </c>
      <c r="N88" s="62">
        <v>23.015999999999998</v>
      </c>
      <c r="O88" s="62">
        <v>2.544</v>
      </c>
      <c r="P88" s="62">
        <v>0.72799999999999998</v>
      </c>
      <c r="Q88" s="62">
        <v>0</v>
      </c>
      <c r="R88" s="62">
        <v>5.9039999999999999</v>
      </c>
      <c r="S88" s="62">
        <v>4.4560000000000004</v>
      </c>
      <c r="T88" s="62">
        <v>1.256</v>
      </c>
      <c r="U88" s="62">
        <v>14.672000000000001</v>
      </c>
      <c r="V88" s="62">
        <v>19.911999999999999</v>
      </c>
      <c r="W88" s="61" t="s">
        <v>132</v>
      </c>
      <c r="X88" s="60" t="s">
        <v>107</v>
      </c>
      <c r="Y88" s="154">
        <v>45694</v>
      </c>
      <c r="Z88" s="157"/>
      <c r="AA88" s="154" t="s">
        <v>125</v>
      </c>
      <c r="AB88" s="154" t="s">
        <v>109</v>
      </c>
    </row>
    <row r="89" spans="1:28" ht="15.65" customHeight="1" x14ac:dyDescent="0.35">
      <c r="A89" s="64" t="s">
        <v>414</v>
      </c>
      <c r="B89" s="64" t="s">
        <v>415</v>
      </c>
      <c r="C89" s="64" t="s">
        <v>416</v>
      </c>
      <c r="D89" s="64" t="s">
        <v>144</v>
      </c>
      <c r="E89" s="65">
        <v>35447</v>
      </c>
      <c r="F89" s="64" t="s">
        <v>104</v>
      </c>
      <c r="G89" s="64" t="s">
        <v>123</v>
      </c>
      <c r="H89" s="64" t="s">
        <v>106</v>
      </c>
      <c r="I89" s="63">
        <v>2.7769230769230799</v>
      </c>
      <c r="J89" s="62">
        <v>5.48</v>
      </c>
      <c r="K89" s="62">
        <v>9.9359999999999609</v>
      </c>
      <c r="L89" s="62">
        <v>10.311999999999999</v>
      </c>
      <c r="M89" s="62">
        <v>4.92</v>
      </c>
      <c r="N89" s="62">
        <v>14.0559999999999</v>
      </c>
      <c r="O89" s="62">
        <v>13.351999999999901</v>
      </c>
      <c r="P89" s="62">
        <v>2.016</v>
      </c>
      <c r="Q89" s="62">
        <v>1.224</v>
      </c>
      <c r="R89" s="62">
        <v>0.192</v>
      </c>
      <c r="S89" s="62">
        <v>0.33600000000000002</v>
      </c>
      <c r="T89" s="62">
        <v>0.17599999999999999</v>
      </c>
      <c r="U89" s="62">
        <v>29.943999999999502</v>
      </c>
      <c r="V89" s="62">
        <v>21.543999999999699</v>
      </c>
      <c r="W89" s="61" t="s">
        <v>132</v>
      </c>
      <c r="X89" s="60" t="s">
        <v>107</v>
      </c>
      <c r="Y89" s="154">
        <v>45512</v>
      </c>
      <c r="Z89" s="157" t="s">
        <v>124</v>
      </c>
      <c r="AA89" s="154" t="s">
        <v>125</v>
      </c>
      <c r="AB89" s="154" t="s">
        <v>117</v>
      </c>
    </row>
    <row r="90" spans="1:28" ht="15.65" customHeight="1" x14ac:dyDescent="0.35">
      <c r="A90" s="64" t="s">
        <v>417</v>
      </c>
      <c r="B90" s="64" t="s">
        <v>418</v>
      </c>
      <c r="C90" s="64" t="s">
        <v>419</v>
      </c>
      <c r="D90" s="64" t="s">
        <v>213</v>
      </c>
      <c r="E90" s="65">
        <v>18428</v>
      </c>
      <c r="F90" s="64" t="s">
        <v>214</v>
      </c>
      <c r="G90" s="64" t="s">
        <v>123</v>
      </c>
      <c r="H90" s="64" t="s">
        <v>131</v>
      </c>
      <c r="I90" s="63">
        <v>30.744186046511601</v>
      </c>
      <c r="J90" s="62">
        <v>107.96</v>
      </c>
      <c r="K90" s="62">
        <v>17.143999999999998</v>
      </c>
      <c r="L90" s="62">
        <v>30.096</v>
      </c>
      <c r="M90" s="62">
        <v>26.591999999999999</v>
      </c>
      <c r="N90" s="62">
        <v>59.375999999999898</v>
      </c>
      <c r="O90" s="62">
        <v>122.416</v>
      </c>
      <c r="P90" s="62">
        <v>0</v>
      </c>
      <c r="Q90" s="62">
        <v>0</v>
      </c>
      <c r="R90" s="62">
        <v>20.704000000000001</v>
      </c>
      <c r="S90" s="62">
        <v>12.984</v>
      </c>
      <c r="T90" s="62">
        <v>8.1760000000000002</v>
      </c>
      <c r="U90" s="62">
        <v>139.928</v>
      </c>
      <c r="V90" s="62">
        <v>156.352</v>
      </c>
      <c r="W90" s="61">
        <v>100</v>
      </c>
      <c r="X90" s="60" t="s">
        <v>107</v>
      </c>
      <c r="Y90" s="154">
        <v>45533</v>
      </c>
      <c r="Z90" s="157" t="s">
        <v>116</v>
      </c>
      <c r="AA90" s="154" t="s">
        <v>108</v>
      </c>
      <c r="AB90" s="154" t="s">
        <v>117</v>
      </c>
    </row>
    <row r="91" spans="1:28" x14ac:dyDescent="0.35">
      <c r="A91" s="64" t="s">
        <v>420</v>
      </c>
      <c r="B91" s="64" t="s">
        <v>421</v>
      </c>
      <c r="C91" s="64" t="s">
        <v>422</v>
      </c>
      <c r="D91" s="64" t="s">
        <v>129</v>
      </c>
      <c r="E91" s="65">
        <v>70576</v>
      </c>
      <c r="F91" s="64" t="s">
        <v>104</v>
      </c>
      <c r="G91" s="64" t="s">
        <v>105</v>
      </c>
      <c r="H91" s="64" t="s">
        <v>131</v>
      </c>
      <c r="I91" s="63">
        <v>28.938356164383599</v>
      </c>
      <c r="J91" s="62">
        <v>251.64800000000099</v>
      </c>
      <c r="K91" s="62">
        <v>101.864</v>
      </c>
      <c r="L91" s="62">
        <v>164.32</v>
      </c>
      <c r="M91" s="62">
        <v>98.28</v>
      </c>
      <c r="N91" s="62">
        <v>267.04800000000199</v>
      </c>
      <c r="O91" s="62">
        <v>348.80000000000399</v>
      </c>
      <c r="P91" s="62">
        <v>0.26400000000000001</v>
      </c>
      <c r="Q91" s="62">
        <v>0</v>
      </c>
      <c r="R91" s="62">
        <v>38.471999999999902</v>
      </c>
      <c r="S91" s="62">
        <v>21.744</v>
      </c>
      <c r="T91" s="62">
        <v>27.184000000000001</v>
      </c>
      <c r="U91" s="62">
        <v>528.71200000001295</v>
      </c>
      <c r="V91" s="62">
        <v>542.56800000001203</v>
      </c>
      <c r="W91" s="61" t="s">
        <v>132</v>
      </c>
      <c r="X91" s="60" t="s">
        <v>107</v>
      </c>
      <c r="Y91" s="154">
        <v>45505</v>
      </c>
      <c r="Z91" s="157" t="s">
        <v>124</v>
      </c>
      <c r="AA91" s="154" t="s">
        <v>108</v>
      </c>
      <c r="AB91" s="154" t="s">
        <v>117</v>
      </c>
    </row>
    <row r="92" spans="1:28" x14ac:dyDescent="0.35">
      <c r="A92" s="64" t="s">
        <v>423</v>
      </c>
      <c r="B92" s="64" t="s">
        <v>424</v>
      </c>
      <c r="C92" s="64" t="s">
        <v>425</v>
      </c>
      <c r="D92" s="64" t="s">
        <v>139</v>
      </c>
      <c r="E92" s="65">
        <v>33762</v>
      </c>
      <c r="F92" s="64" t="s">
        <v>140</v>
      </c>
      <c r="G92" s="64" t="s">
        <v>145</v>
      </c>
      <c r="H92" s="64" t="s">
        <v>106</v>
      </c>
      <c r="I92" s="63">
        <v>1.66336633663366</v>
      </c>
      <c r="J92" s="62">
        <v>0.66400000000000003</v>
      </c>
      <c r="K92" s="62">
        <v>1.472</v>
      </c>
      <c r="L92" s="62">
        <v>2.056</v>
      </c>
      <c r="M92" s="62">
        <v>0.53600000000000003</v>
      </c>
      <c r="N92" s="62">
        <v>2.3919999999999999</v>
      </c>
      <c r="O92" s="62">
        <v>2.2000000000000002</v>
      </c>
      <c r="P92" s="62">
        <v>3.2000000000000001E-2</v>
      </c>
      <c r="Q92" s="62">
        <v>0.104</v>
      </c>
      <c r="R92" s="62">
        <v>8.0000000000000002E-3</v>
      </c>
      <c r="S92" s="62">
        <v>1.6E-2</v>
      </c>
      <c r="T92" s="62">
        <v>4.8000000000000001E-2</v>
      </c>
      <c r="U92" s="62">
        <v>4.6559999999999997</v>
      </c>
      <c r="V92" s="62">
        <v>2.68</v>
      </c>
      <c r="W92" s="61" t="s">
        <v>132</v>
      </c>
      <c r="X92" s="60" t="s">
        <v>107</v>
      </c>
      <c r="Y92" s="154">
        <v>45561</v>
      </c>
      <c r="Z92" s="157" t="s">
        <v>124</v>
      </c>
      <c r="AA92" s="154" t="s">
        <v>125</v>
      </c>
      <c r="AB92" s="154" t="s">
        <v>146</v>
      </c>
    </row>
    <row r="93" spans="1:28" ht="15.65" customHeight="1" x14ac:dyDescent="0.35">
      <c r="A93" s="64" t="s">
        <v>426</v>
      </c>
      <c r="B93" s="64" t="s">
        <v>427</v>
      </c>
      <c r="C93" s="64" t="s">
        <v>428</v>
      </c>
      <c r="D93" s="64" t="s">
        <v>429</v>
      </c>
      <c r="E93" s="65">
        <v>2360</v>
      </c>
      <c r="F93" s="64" t="s">
        <v>198</v>
      </c>
      <c r="G93" s="64" t="s">
        <v>123</v>
      </c>
      <c r="H93" s="64" t="s">
        <v>131</v>
      </c>
      <c r="I93" s="63">
        <v>78.284153005464503</v>
      </c>
      <c r="J93" s="62">
        <v>133.56800000000001</v>
      </c>
      <c r="K93" s="62">
        <v>23.032</v>
      </c>
      <c r="L93" s="62">
        <v>115.84</v>
      </c>
      <c r="M93" s="62">
        <v>110.408</v>
      </c>
      <c r="N93" s="62">
        <v>130.99199999999999</v>
      </c>
      <c r="O93" s="62">
        <v>251.80799999999999</v>
      </c>
      <c r="P93" s="62">
        <v>4.8000000000000001E-2</v>
      </c>
      <c r="Q93" s="62">
        <v>0</v>
      </c>
      <c r="R93" s="62">
        <v>46.887999999999998</v>
      </c>
      <c r="S93" s="62">
        <v>13.8</v>
      </c>
      <c r="T93" s="62">
        <v>19.8</v>
      </c>
      <c r="U93" s="62">
        <v>302.36</v>
      </c>
      <c r="V93" s="62">
        <v>205.61600000000001</v>
      </c>
      <c r="W93" s="61" t="s">
        <v>132</v>
      </c>
      <c r="X93" s="60" t="s">
        <v>107</v>
      </c>
      <c r="Y93" s="154">
        <v>45617</v>
      </c>
      <c r="Z93" s="157"/>
      <c r="AA93" s="154" t="s">
        <v>125</v>
      </c>
      <c r="AB93" s="154" t="s">
        <v>117</v>
      </c>
    </row>
    <row r="94" spans="1:28" x14ac:dyDescent="0.35">
      <c r="A94" s="64" t="s">
        <v>430</v>
      </c>
      <c r="B94" s="64" t="s">
        <v>431</v>
      </c>
      <c r="C94" s="64" t="s">
        <v>432</v>
      </c>
      <c r="D94" s="64" t="s">
        <v>433</v>
      </c>
      <c r="E94" s="65">
        <v>50313</v>
      </c>
      <c r="F94" s="64" t="s">
        <v>281</v>
      </c>
      <c r="G94" s="64" t="s">
        <v>145</v>
      </c>
      <c r="H94" s="64" t="s">
        <v>106</v>
      </c>
      <c r="I94" s="63">
        <v>87.6666666666667</v>
      </c>
      <c r="J94" s="62">
        <v>2.2480000000000002</v>
      </c>
      <c r="K94" s="62">
        <v>9.76</v>
      </c>
      <c r="L94" s="62">
        <v>6.7679999999999998</v>
      </c>
      <c r="M94" s="62">
        <v>10.672000000000001</v>
      </c>
      <c r="N94" s="62">
        <v>27.08</v>
      </c>
      <c r="O94" s="62">
        <v>1.8480000000000001</v>
      </c>
      <c r="P94" s="62">
        <v>0</v>
      </c>
      <c r="Q94" s="62">
        <v>0.52</v>
      </c>
      <c r="R94" s="62">
        <v>9.4879999999999995</v>
      </c>
      <c r="S94" s="62">
        <v>0.61599999999999999</v>
      </c>
      <c r="T94" s="62">
        <v>1.1200000000000001</v>
      </c>
      <c r="U94" s="62">
        <v>18.224</v>
      </c>
      <c r="V94" s="62">
        <v>27.992000000000001</v>
      </c>
      <c r="W94" s="61" t="s">
        <v>132</v>
      </c>
      <c r="X94" s="60" t="s">
        <v>107</v>
      </c>
      <c r="Y94" s="154">
        <v>45505</v>
      </c>
      <c r="Z94" s="157" t="s">
        <v>116</v>
      </c>
      <c r="AA94" s="154" t="s">
        <v>125</v>
      </c>
      <c r="AB94" s="154" t="s">
        <v>117</v>
      </c>
    </row>
    <row r="95" spans="1:28" ht="15.65" customHeight="1" x14ac:dyDescent="0.35">
      <c r="A95" s="64" t="s">
        <v>434</v>
      </c>
      <c r="B95" s="64" t="s">
        <v>435</v>
      </c>
      <c r="C95" s="64" t="s">
        <v>436</v>
      </c>
      <c r="D95" s="64" t="s">
        <v>150</v>
      </c>
      <c r="E95" s="65">
        <v>78566</v>
      </c>
      <c r="F95" s="64" t="s">
        <v>221</v>
      </c>
      <c r="G95" s="64" t="s">
        <v>168</v>
      </c>
      <c r="H95" s="64" t="s">
        <v>106</v>
      </c>
      <c r="I95" s="63">
        <v>7.8057630736392696</v>
      </c>
      <c r="J95" s="62">
        <v>951.64800000003004</v>
      </c>
      <c r="K95" s="62">
        <v>24.448</v>
      </c>
      <c r="L95" s="62">
        <v>0.13600000000000001</v>
      </c>
      <c r="M95" s="62">
        <v>4.12</v>
      </c>
      <c r="N95" s="62">
        <v>83.215999999999994</v>
      </c>
      <c r="O95" s="62">
        <v>896.32000000002404</v>
      </c>
      <c r="P95" s="62">
        <v>0.04</v>
      </c>
      <c r="Q95" s="62">
        <v>0.77600000000000102</v>
      </c>
      <c r="R95" s="62">
        <v>23.391999999999999</v>
      </c>
      <c r="S95" s="62">
        <v>23.36</v>
      </c>
      <c r="T95" s="62">
        <v>28.584</v>
      </c>
      <c r="U95" s="62">
        <v>905.01600000002702</v>
      </c>
      <c r="V95" s="62">
        <v>606.160000000011</v>
      </c>
      <c r="W95" s="61">
        <v>650</v>
      </c>
      <c r="X95" s="60" t="s">
        <v>107</v>
      </c>
      <c r="Y95" s="154">
        <v>45547</v>
      </c>
      <c r="Z95" s="157" t="s">
        <v>116</v>
      </c>
      <c r="AA95" s="154" t="s">
        <v>108</v>
      </c>
      <c r="AB95" s="154" t="s">
        <v>117</v>
      </c>
    </row>
    <row r="96" spans="1:28" x14ac:dyDescent="0.35">
      <c r="A96" s="64" t="s">
        <v>437</v>
      </c>
      <c r="B96" s="64" t="s">
        <v>438</v>
      </c>
      <c r="C96" s="64" t="s">
        <v>439</v>
      </c>
      <c r="D96" s="64" t="s">
        <v>433</v>
      </c>
      <c r="E96" s="65">
        <v>51501</v>
      </c>
      <c r="F96" s="64" t="s">
        <v>281</v>
      </c>
      <c r="G96" s="64" t="s">
        <v>145</v>
      </c>
      <c r="H96" s="64" t="s">
        <v>106</v>
      </c>
      <c r="I96" s="63">
        <v>52.125</v>
      </c>
      <c r="J96" s="62">
        <v>0.67200000000000004</v>
      </c>
      <c r="K96" s="62">
        <v>3.7759999999999998</v>
      </c>
      <c r="L96" s="62">
        <v>10.055999999999999</v>
      </c>
      <c r="M96" s="62">
        <v>17.512</v>
      </c>
      <c r="N96" s="62">
        <v>30.463999999999999</v>
      </c>
      <c r="O96" s="62">
        <v>1.488</v>
      </c>
      <c r="P96" s="62">
        <v>6.4000000000000001E-2</v>
      </c>
      <c r="Q96" s="62">
        <v>0</v>
      </c>
      <c r="R96" s="62">
        <v>7.7439999999999998</v>
      </c>
      <c r="S96" s="62">
        <v>1.6240000000000001</v>
      </c>
      <c r="T96" s="62">
        <v>1.744</v>
      </c>
      <c r="U96" s="62">
        <v>20.904</v>
      </c>
      <c r="V96" s="62">
        <v>29.704000000000001</v>
      </c>
      <c r="W96" s="61" t="s">
        <v>132</v>
      </c>
      <c r="X96" s="60" t="s">
        <v>107</v>
      </c>
      <c r="Y96" s="154">
        <v>45589</v>
      </c>
      <c r="Z96" s="157"/>
      <c r="AA96" s="154" t="s">
        <v>125</v>
      </c>
      <c r="AB96" s="154" t="s">
        <v>117</v>
      </c>
    </row>
    <row r="97" spans="1:28" x14ac:dyDescent="0.35">
      <c r="A97" s="64" t="s">
        <v>440</v>
      </c>
      <c r="B97" s="64" t="s">
        <v>441</v>
      </c>
      <c r="C97" s="64" t="s">
        <v>442</v>
      </c>
      <c r="D97" s="64" t="s">
        <v>150</v>
      </c>
      <c r="E97" s="65">
        <v>76009</v>
      </c>
      <c r="F97" s="64" t="s">
        <v>151</v>
      </c>
      <c r="G97" s="64" t="s">
        <v>105</v>
      </c>
      <c r="H97" s="64" t="s">
        <v>106</v>
      </c>
      <c r="I97" s="63">
        <v>9.5808823529411793</v>
      </c>
      <c r="J97" s="62">
        <v>209.056000000002</v>
      </c>
      <c r="K97" s="62">
        <v>75.759999999999806</v>
      </c>
      <c r="L97" s="62">
        <v>192.08</v>
      </c>
      <c r="M97" s="62">
        <v>114.824</v>
      </c>
      <c r="N97" s="62">
        <v>255.55200000000201</v>
      </c>
      <c r="O97" s="62">
        <v>288.25600000000099</v>
      </c>
      <c r="P97" s="62">
        <v>19.047999999999998</v>
      </c>
      <c r="Q97" s="62">
        <v>28.863999999999901</v>
      </c>
      <c r="R97" s="62">
        <v>101.44799999999999</v>
      </c>
      <c r="S97" s="62">
        <v>58.559999999999903</v>
      </c>
      <c r="T97" s="62">
        <v>47.552</v>
      </c>
      <c r="U97" s="62">
        <v>384.16</v>
      </c>
      <c r="V97" s="62">
        <v>385.072</v>
      </c>
      <c r="W97" s="61">
        <v>525</v>
      </c>
      <c r="X97" s="60" t="s">
        <v>107</v>
      </c>
      <c r="Y97" s="154">
        <v>45645</v>
      </c>
      <c r="Z97" s="157"/>
      <c r="AA97" s="154" t="s">
        <v>443</v>
      </c>
      <c r="AB97" s="154" t="s">
        <v>117</v>
      </c>
    </row>
    <row r="98" spans="1:28" x14ac:dyDescent="0.35">
      <c r="A98" s="64" t="s">
        <v>444</v>
      </c>
      <c r="B98" s="64" t="s">
        <v>445</v>
      </c>
      <c r="C98" s="64" t="s">
        <v>446</v>
      </c>
      <c r="D98" s="64" t="s">
        <v>177</v>
      </c>
      <c r="E98" s="65">
        <v>23901</v>
      </c>
      <c r="F98" s="64" t="s">
        <v>178</v>
      </c>
      <c r="G98" s="64" t="s">
        <v>105</v>
      </c>
      <c r="H98" s="64" t="s">
        <v>131</v>
      </c>
      <c r="I98" s="63">
        <v>87.681159420289902</v>
      </c>
      <c r="J98" s="62">
        <v>127.14400000000001</v>
      </c>
      <c r="K98" s="62">
        <v>55.192</v>
      </c>
      <c r="L98" s="62">
        <v>119.19199999999999</v>
      </c>
      <c r="M98" s="62">
        <v>144.89599999999999</v>
      </c>
      <c r="N98" s="62">
        <v>265.30399999999997</v>
      </c>
      <c r="O98" s="62">
        <v>181.12</v>
      </c>
      <c r="P98" s="62">
        <v>0</v>
      </c>
      <c r="Q98" s="62">
        <v>0</v>
      </c>
      <c r="R98" s="62">
        <v>97.528000000000006</v>
      </c>
      <c r="S98" s="62">
        <v>41.183999999999997</v>
      </c>
      <c r="T98" s="62">
        <v>36.503999999999998</v>
      </c>
      <c r="U98" s="62">
        <v>271.20800000000003</v>
      </c>
      <c r="V98" s="62">
        <v>278.71199999999999</v>
      </c>
      <c r="W98" s="61">
        <v>459</v>
      </c>
      <c r="X98" s="60" t="s">
        <v>107</v>
      </c>
      <c r="Y98" s="154">
        <v>45645</v>
      </c>
      <c r="Z98" s="157"/>
      <c r="AA98" s="154" t="s">
        <v>108</v>
      </c>
      <c r="AB98" s="154" t="s">
        <v>109</v>
      </c>
    </row>
    <row r="99" spans="1:28" ht="15.65" customHeight="1" x14ac:dyDescent="0.35">
      <c r="A99" s="64" t="s">
        <v>447</v>
      </c>
      <c r="B99" s="64" t="s">
        <v>448</v>
      </c>
      <c r="C99" s="64" t="s">
        <v>374</v>
      </c>
      <c r="D99" s="64" t="s">
        <v>129</v>
      </c>
      <c r="E99" s="65">
        <v>71202</v>
      </c>
      <c r="F99" s="64" t="s">
        <v>104</v>
      </c>
      <c r="G99" s="64" t="s">
        <v>105</v>
      </c>
      <c r="H99" s="64" t="s">
        <v>131</v>
      </c>
      <c r="I99" s="161">
        <v>33.2817551963049</v>
      </c>
      <c r="J99" s="62">
        <v>768.576000000009</v>
      </c>
      <c r="K99" s="62">
        <v>14.568</v>
      </c>
      <c r="L99" s="62">
        <v>1.48</v>
      </c>
      <c r="M99" s="62">
        <v>0.81599999999999995</v>
      </c>
      <c r="N99" s="62">
        <v>0.90400000000000003</v>
      </c>
      <c r="O99" s="62">
        <v>4.6559999999999997</v>
      </c>
      <c r="P99" s="62">
        <v>4.7119999999999997</v>
      </c>
      <c r="Q99" s="62">
        <v>775.16800000000899</v>
      </c>
      <c r="R99" s="62">
        <v>1.792</v>
      </c>
      <c r="S99" s="62">
        <v>1.3520000000000001</v>
      </c>
      <c r="T99" s="62">
        <v>0.83199999999999996</v>
      </c>
      <c r="U99" s="62">
        <v>781.46400000000904</v>
      </c>
      <c r="V99" s="62">
        <v>358.32</v>
      </c>
      <c r="W99" s="66">
        <v>677</v>
      </c>
      <c r="X99" s="59" t="s">
        <v>107</v>
      </c>
      <c r="Y99" s="154">
        <v>45603</v>
      </c>
      <c r="Z99" s="157"/>
      <c r="AA99" s="154" t="s">
        <v>108</v>
      </c>
      <c r="AB99" s="156" t="s">
        <v>117</v>
      </c>
    </row>
    <row r="100" spans="1:28" ht="15.65" customHeight="1" x14ac:dyDescent="0.35">
      <c r="A100" s="64" t="s">
        <v>449</v>
      </c>
      <c r="B100" s="64" t="s">
        <v>450</v>
      </c>
      <c r="C100" s="64" t="s">
        <v>355</v>
      </c>
      <c r="D100" s="64" t="s">
        <v>150</v>
      </c>
      <c r="E100" s="65">
        <v>78046</v>
      </c>
      <c r="F100" s="64" t="s">
        <v>221</v>
      </c>
      <c r="G100" s="64" t="s">
        <v>451</v>
      </c>
      <c r="H100" s="64" t="s">
        <v>131</v>
      </c>
      <c r="I100" s="63">
        <v>96.962500000000006</v>
      </c>
      <c r="J100" s="62">
        <v>615.84000000000196</v>
      </c>
      <c r="K100" s="62">
        <v>6.5119999999999996</v>
      </c>
      <c r="L100" s="62">
        <v>0</v>
      </c>
      <c r="M100" s="62">
        <v>0</v>
      </c>
      <c r="N100" s="62">
        <v>16.184000000000001</v>
      </c>
      <c r="O100" s="62">
        <v>606.16800000000205</v>
      </c>
      <c r="P100" s="62">
        <v>0</v>
      </c>
      <c r="Q100" s="62">
        <v>0</v>
      </c>
      <c r="R100" s="62">
        <v>1.6559999999999999</v>
      </c>
      <c r="S100" s="62">
        <v>5.2240000000000002</v>
      </c>
      <c r="T100" s="62">
        <v>9.2479999999999993</v>
      </c>
      <c r="U100" s="62">
        <v>606.22400000000198</v>
      </c>
      <c r="V100" s="62">
        <v>410.98400000000203</v>
      </c>
      <c r="W100" s="66">
        <v>275</v>
      </c>
      <c r="X100" s="60" t="s">
        <v>107</v>
      </c>
      <c r="Y100" s="154">
        <v>45666</v>
      </c>
      <c r="Z100" s="157"/>
      <c r="AA100" s="154" t="s">
        <v>125</v>
      </c>
      <c r="AB100" s="154" t="s">
        <v>117</v>
      </c>
    </row>
    <row r="101" spans="1:28" ht="15.65" customHeight="1" x14ac:dyDescent="0.35">
      <c r="A101" s="64" t="s">
        <v>452</v>
      </c>
      <c r="B101" s="64" t="s">
        <v>453</v>
      </c>
      <c r="C101" s="64" t="s">
        <v>454</v>
      </c>
      <c r="D101" s="64" t="s">
        <v>129</v>
      </c>
      <c r="E101" s="65">
        <v>71334</v>
      </c>
      <c r="F101" s="64" t="s">
        <v>104</v>
      </c>
      <c r="G101" s="64" t="s">
        <v>105</v>
      </c>
      <c r="H101" s="64" t="s">
        <v>131</v>
      </c>
      <c r="I101" s="161">
        <v>73.529126213592207</v>
      </c>
      <c r="J101" s="62">
        <v>494.57600000000099</v>
      </c>
      <c r="K101" s="62">
        <v>56.847999999999999</v>
      </c>
      <c r="L101" s="62">
        <v>1.016</v>
      </c>
      <c r="M101" s="62">
        <v>0.93600000000000005</v>
      </c>
      <c r="N101" s="62">
        <v>8.7759999999999998</v>
      </c>
      <c r="O101" s="62">
        <v>544.28800000000194</v>
      </c>
      <c r="P101" s="62">
        <v>0</v>
      </c>
      <c r="Q101" s="62">
        <v>0.312</v>
      </c>
      <c r="R101" s="62">
        <v>1</v>
      </c>
      <c r="S101" s="62">
        <v>0.872</v>
      </c>
      <c r="T101" s="62">
        <v>1.4319999999999999</v>
      </c>
      <c r="U101" s="62">
        <v>550.07200000000205</v>
      </c>
      <c r="V101" s="62">
        <v>262.61599999999999</v>
      </c>
      <c r="W101" s="66">
        <v>361</v>
      </c>
      <c r="X101" s="59" t="s">
        <v>107</v>
      </c>
      <c r="Y101" s="154">
        <v>45617</v>
      </c>
      <c r="Z101" s="157"/>
      <c r="AA101" s="154" t="s">
        <v>108</v>
      </c>
      <c r="AB101" s="156" t="s">
        <v>117</v>
      </c>
    </row>
    <row r="102" spans="1:28" ht="15.65" customHeight="1" x14ac:dyDescent="0.35">
      <c r="A102" s="64" t="s">
        <v>455</v>
      </c>
      <c r="B102" s="64" t="s">
        <v>456</v>
      </c>
      <c r="C102" s="64" t="s">
        <v>457</v>
      </c>
      <c r="D102" s="64" t="s">
        <v>274</v>
      </c>
      <c r="E102" s="65">
        <v>30250</v>
      </c>
      <c r="F102" s="64" t="s">
        <v>122</v>
      </c>
      <c r="G102" s="64" t="s">
        <v>451</v>
      </c>
      <c r="H102" s="64" t="s">
        <v>106</v>
      </c>
      <c r="I102" s="63">
        <v>1.2978723404255299</v>
      </c>
      <c r="J102" s="62">
        <v>0.4</v>
      </c>
      <c r="K102" s="62">
        <v>0.83200000000000096</v>
      </c>
      <c r="L102" s="62">
        <v>1.3680000000000001</v>
      </c>
      <c r="M102" s="62">
        <v>0.33600000000000002</v>
      </c>
      <c r="N102" s="62">
        <v>1.6080000000000001</v>
      </c>
      <c r="O102" s="62">
        <v>1.32</v>
      </c>
      <c r="P102" s="62">
        <v>8.0000000000000002E-3</v>
      </c>
      <c r="Q102" s="62">
        <v>0</v>
      </c>
      <c r="R102" s="62">
        <v>5.6000000000000001E-2</v>
      </c>
      <c r="S102" s="62">
        <v>3.2000000000000001E-2</v>
      </c>
      <c r="T102" s="62">
        <v>5.6000000000000001E-2</v>
      </c>
      <c r="U102" s="62">
        <v>2.7919999999999998</v>
      </c>
      <c r="V102" s="62">
        <v>1.944</v>
      </c>
      <c r="W102" s="61" t="s">
        <v>132</v>
      </c>
      <c r="X102" s="60" t="s">
        <v>107</v>
      </c>
      <c r="Y102" s="154">
        <v>45246</v>
      </c>
      <c r="Z102" s="157" t="s">
        <v>124</v>
      </c>
      <c r="AA102" s="154" t="s">
        <v>125</v>
      </c>
      <c r="AB102" s="154" t="s">
        <v>117</v>
      </c>
    </row>
    <row r="103" spans="1:28" x14ac:dyDescent="0.35">
      <c r="A103" s="64" t="s">
        <v>458</v>
      </c>
      <c r="B103" s="64" t="s">
        <v>459</v>
      </c>
      <c r="C103" s="64" t="s">
        <v>460</v>
      </c>
      <c r="D103" s="64" t="s">
        <v>461</v>
      </c>
      <c r="E103" s="65">
        <v>96950</v>
      </c>
      <c r="F103" s="64" t="s">
        <v>241</v>
      </c>
      <c r="G103" s="64" t="s">
        <v>145</v>
      </c>
      <c r="H103" s="64" t="s">
        <v>106</v>
      </c>
      <c r="I103" s="63"/>
      <c r="J103" s="62">
        <v>1.4079999999999999</v>
      </c>
      <c r="K103" s="62">
        <v>1.696</v>
      </c>
      <c r="L103" s="62">
        <v>0.152</v>
      </c>
      <c r="M103" s="62">
        <v>0</v>
      </c>
      <c r="N103" s="62">
        <v>2.8719999999999999</v>
      </c>
      <c r="O103" s="62">
        <v>0.38400000000000001</v>
      </c>
      <c r="P103" s="62">
        <v>0</v>
      </c>
      <c r="Q103" s="62">
        <v>0</v>
      </c>
      <c r="R103" s="62">
        <v>1.3520000000000001</v>
      </c>
      <c r="S103" s="62">
        <v>0.76800000000000002</v>
      </c>
      <c r="T103" s="62">
        <v>0</v>
      </c>
      <c r="U103" s="62">
        <v>1.1359999999999999</v>
      </c>
      <c r="V103" s="62">
        <v>3.1360000000000001</v>
      </c>
      <c r="W103" s="61" t="s">
        <v>132</v>
      </c>
      <c r="X103" s="60" t="s">
        <v>199</v>
      </c>
      <c r="Y103" s="154">
        <v>45359</v>
      </c>
      <c r="Z103" s="157" t="s">
        <v>116</v>
      </c>
      <c r="AA103" s="154" t="s">
        <v>200</v>
      </c>
      <c r="AB103" s="154" t="s">
        <v>117</v>
      </c>
    </row>
    <row r="104" spans="1:28" ht="15.65" customHeight="1" x14ac:dyDescent="0.35">
      <c r="A104" s="64" t="s">
        <v>462</v>
      </c>
      <c r="B104" s="64" t="s">
        <v>463</v>
      </c>
      <c r="C104" s="64" t="s">
        <v>464</v>
      </c>
      <c r="D104" s="64" t="s">
        <v>465</v>
      </c>
      <c r="E104" s="65">
        <v>84119</v>
      </c>
      <c r="F104" s="64" t="s">
        <v>304</v>
      </c>
      <c r="G104" s="64" t="s">
        <v>145</v>
      </c>
      <c r="H104" s="64" t="s">
        <v>106</v>
      </c>
      <c r="I104" s="63">
        <v>2.0379746835443</v>
      </c>
      <c r="J104" s="62">
        <v>0.85600000000000098</v>
      </c>
      <c r="K104" s="62">
        <v>4.4880000000000004</v>
      </c>
      <c r="L104" s="62">
        <v>0.33600000000000002</v>
      </c>
      <c r="M104" s="62">
        <v>0.12</v>
      </c>
      <c r="N104" s="62">
        <v>3.96</v>
      </c>
      <c r="O104" s="62">
        <v>1.52</v>
      </c>
      <c r="P104" s="62">
        <v>0.152</v>
      </c>
      <c r="Q104" s="62">
        <v>0.16800000000000001</v>
      </c>
      <c r="R104" s="62">
        <v>0.61599999999999999</v>
      </c>
      <c r="S104" s="62">
        <v>0.104</v>
      </c>
      <c r="T104" s="62">
        <v>0.112</v>
      </c>
      <c r="U104" s="62">
        <v>4.968</v>
      </c>
      <c r="V104" s="62">
        <v>4.3600000000000003</v>
      </c>
      <c r="W104" s="61" t="s">
        <v>132</v>
      </c>
      <c r="X104" s="60" t="s">
        <v>107</v>
      </c>
      <c r="Y104" s="154">
        <v>45561</v>
      </c>
      <c r="Z104" s="157" t="s">
        <v>116</v>
      </c>
      <c r="AA104" s="154" t="s">
        <v>125</v>
      </c>
      <c r="AB104" s="154" t="s">
        <v>117</v>
      </c>
    </row>
    <row r="105" spans="1:28" ht="15.65" customHeight="1" x14ac:dyDescent="0.35">
      <c r="A105" s="64" t="s">
        <v>466</v>
      </c>
      <c r="B105" s="64" t="s">
        <v>467</v>
      </c>
      <c r="C105" s="64" t="s">
        <v>468</v>
      </c>
      <c r="D105" s="64" t="s">
        <v>182</v>
      </c>
      <c r="E105" s="65">
        <v>85349</v>
      </c>
      <c r="F105" s="64" t="s">
        <v>319</v>
      </c>
      <c r="G105" s="64" t="s">
        <v>123</v>
      </c>
      <c r="H105" s="64" t="s">
        <v>106</v>
      </c>
      <c r="I105" s="63">
        <v>6.54285714285714</v>
      </c>
      <c r="J105" s="62">
        <v>40.367999999999803</v>
      </c>
      <c r="K105" s="62">
        <v>4.08</v>
      </c>
      <c r="L105" s="62">
        <v>0.152</v>
      </c>
      <c r="M105" s="62">
        <v>0.04</v>
      </c>
      <c r="N105" s="62">
        <v>1.008</v>
      </c>
      <c r="O105" s="62">
        <v>34.895999999999901</v>
      </c>
      <c r="P105" s="62">
        <v>8.0000000000000002E-3</v>
      </c>
      <c r="Q105" s="62">
        <v>8.7279999999999998</v>
      </c>
      <c r="R105" s="62">
        <v>0.112</v>
      </c>
      <c r="S105" s="62">
        <v>2.4E-2</v>
      </c>
      <c r="T105" s="62">
        <v>0.23200000000000001</v>
      </c>
      <c r="U105" s="62">
        <v>44.2719999999997</v>
      </c>
      <c r="V105" s="62">
        <v>11.768000000000001</v>
      </c>
      <c r="W105" s="61">
        <v>100</v>
      </c>
      <c r="X105" s="60" t="s">
        <v>107</v>
      </c>
      <c r="Y105" s="154">
        <v>45561</v>
      </c>
      <c r="Z105" s="157" t="s">
        <v>116</v>
      </c>
      <c r="AA105" s="154" t="s">
        <v>125</v>
      </c>
      <c r="AB105" s="154" t="s">
        <v>117</v>
      </c>
    </row>
    <row r="106" spans="1:28" x14ac:dyDescent="0.35">
      <c r="A106" s="64" t="s">
        <v>469</v>
      </c>
      <c r="B106" s="64" t="s">
        <v>470</v>
      </c>
      <c r="C106" s="64" t="s">
        <v>471</v>
      </c>
      <c r="D106" s="64" t="s">
        <v>285</v>
      </c>
      <c r="E106" s="65">
        <v>44883</v>
      </c>
      <c r="F106" s="64" t="s">
        <v>173</v>
      </c>
      <c r="G106" s="64" t="s">
        <v>123</v>
      </c>
      <c r="H106" s="64" t="s">
        <v>106</v>
      </c>
      <c r="I106" s="63">
        <v>84.25</v>
      </c>
      <c r="J106" s="62">
        <v>12.103999999999999</v>
      </c>
      <c r="K106" s="62">
        <v>12.247999999999999</v>
      </c>
      <c r="L106" s="62">
        <v>16.872</v>
      </c>
      <c r="M106" s="62">
        <v>20.52</v>
      </c>
      <c r="N106" s="62">
        <v>50.392000000000003</v>
      </c>
      <c r="O106" s="62">
        <v>8.4160000000000004</v>
      </c>
      <c r="P106" s="62">
        <v>2.3199999999999998</v>
      </c>
      <c r="Q106" s="62">
        <v>0.61599999999999999</v>
      </c>
      <c r="R106" s="62">
        <v>20.52</v>
      </c>
      <c r="S106" s="62">
        <v>5.0880000000000001</v>
      </c>
      <c r="T106" s="62">
        <v>8.5440000000000005</v>
      </c>
      <c r="U106" s="62">
        <v>27.591999999999999</v>
      </c>
      <c r="V106" s="62">
        <v>51.88</v>
      </c>
      <c r="W106" s="61" t="s">
        <v>132</v>
      </c>
      <c r="X106" s="60" t="s">
        <v>107</v>
      </c>
      <c r="Y106" s="154">
        <v>45596</v>
      </c>
      <c r="Z106" s="157"/>
      <c r="AA106" s="154" t="s">
        <v>125</v>
      </c>
      <c r="AB106" s="154" t="s">
        <v>117</v>
      </c>
    </row>
    <row r="107" spans="1:28" ht="15.65" customHeight="1" x14ac:dyDescent="0.35">
      <c r="A107" s="64" t="s">
        <v>472</v>
      </c>
      <c r="B107" s="64" t="s">
        <v>473</v>
      </c>
      <c r="C107" s="64" t="s">
        <v>474</v>
      </c>
      <c r="D107" s="64" t="s">
        <v>280</v>
      </c>
      <c r="E107" s="65">
        <v>55330</v>
      </c>
      <c r="F107" s="64" t="s">
        <v>281</v>
      </c>
      <c r="G107" s="64" t="s">
        <v>123</v>
      </c>
      <c r="H107" s="64" t="s">
        <v>106</v>
      </c>
      <c r="I107" s="63">
        <v>1</v>
      </c>
      <c r="J107" s="62">
        <v>0.52800000000000002</v>
      </c>
      <c r="K107" s="62">
        <v>1.0640000000000001</v>
      </c>
      <c r="L107" s="62">
        <v>2.92</v>
      </c>
      <c r="M107" s="62">
        <v>1.472</v>
      </c>
      <c r="N107" s="62">
        <v>4.6399999999999997</v>
      </c>
      <c r="O107" s="62">
        <v>1.272</v>
      </c>
      <c r="P107" s="62">
        <v>0</v>
      </c>
      <c r="Q107" s="62">
        <v>7.1999999999999995E-2</v>
      </c>
      <c r="R107" s="62">
        <v>3.528</v>
      </c>
      <c r="S107" s="62">
        <v>0.48</v>
      </c>
      <c r="T107" s="62">
        <v>0.33600000000000002</v>
      </c>
      <c r="U107" s="62">
        <v>1.64</v>
      </c>
      <c r="V107" s="62">
        <v>4.9359999999999999</v>
      </c>
      <c r="W107" s="61" t="s">
        <v>132</v>
      </c>
      <c r="X107" s="60" t="s">
        <v>107</v>
      </c>
      <c r="Y107" s="154">
        <v>45414</v>
      </c>
      <c r="Z107" s="157" t="s">
        <v>116</v>
      </c>
      <c r="AA107" s="154" t="s">
        <v>125</v>
      </c>
      <c r="AB107" s="154" t="s">
        <v>117</v>
      </c>
    </row>
    <row r="108" spans="1:28" ht="15.65" customHeight="1" x14ac:dyDescent="0.35">
      <c r="A108" s="64" t="s">
        <v>475</v>
      </c>
      <c r="B108" s="64" t="s">
        <v>476</v>
      </c>
      <c r="C108" s="64" t="s">
        <v>477</v>
      </c>
      <c r="D108" s="64" t="s">
        <v>478</v>
      </c>
      <c r="E108" s="65">
        <v>25309</v>
      </c>
      <c r="F108" s="64" t="s">
        <v>214</v>
      </c>
      <c r="G108" s="64" t="s">
        <v>123</v>
      </c>
      <c r="H108" s="64" t="s">
        <v>106</v>
      </c>
      <c r="I108" s="63">
        <v>5.5263157894736796</v>
      </c>
      <c r="J108" s="62">
        <v>0.48799999999999999</v>
      </c>
      <c r="K108" s="62">
        <v>0.72799999999999998</v>
      </c>
      <c r="L108" s="62">
        <v>1.288</v>
      </c>
      <c r="M108" s="62">
        <v>0.99199999999999999</v>
      </c>
      <c r="N108" s="62">
        <v>2.7120000000000002</v>
      </c>
      <c r="O108" s="62">
        <v>0.78400000000000003</v>
      </c>
      <c r="P108" s="62">
        <v>0</v>
      </c>
      <c r="Q108" s="62">
        <v>0</v>
      </c>
      <c r="R108" s="62">
        <v>0.23200000000000001</v>
      </c>
      <c r="S108" s="62">
        <v>9.6000000000000002E-2</v>
      </c>
      <c r="T108" s="62">
        <v>0.52800000000000002</v>
      </c>
      <c r="U108" s="62">
        <v>2.64</v>
      </c>
      <c r="V108" s="62">
        <v>2.8559999999999999</v>
      </c>
      <c r="W108" s="61" t="s">
        <v>132</v>
      </c>
      <c r="X108" s="60" t="s">
        <v>107</v>
      </c>
      <c r="Y108" s="154">
        <v>45561</v>
      </c>
      <c r="Z108" s="157" t="s">
        <v>116</v>
      </c>
      <c r="AA108" s="154" t="s">
        <v>125</v>
      </c>
      <c r="AB108" s="154" t="s">
        <v>117</v>
      </c>
    </row>
    <row r="109" spans="1:28" x14ac:dyDescent="0.35">
      <c r="A109" s="64" t="s">
        <v>479</v>
      </c>
      <c r="B109" s="64" t="s">
        <v>480</v>
      </c>
      <c r="C109" s="64" t="s">
        <v>481</v>
      </c>
      <c r="D109" s="64" t="s">
        <v>129</v>
      </c>
      <c r="E109" s="65">
        <v>70515</v>
      </c>
      <c r="F109" s="64" t="s">
        <v>104</v>
      </c>
      <c r="G109" s="64" t="s">
        <v>105</v>
      </c>
      <c r="H109" s="64" t="s">
        <v>106</v>
      </c>
      <c r="I109" s="63">
        <v>45.152380952381002</v>
      </c>
      <c r="J109" s="62">
        <v>591.82399999999996</v>
      </c>
      <c r="K109" s="62">
        <v>98.975999999999999</v>
      </c>
      <c r="L109" s="62">
        <v>85.159999999999897</v>
      </c>
      <c r="M109" s="62">
        <v>34.28</v>
      </c>
      <c r="N109" s="62">
        <v>1.84</v>
      </c>
      <c r="O109" s="62">
        <v>2.472</v>
      </c>
      <c r="P109" s="62">
        <v>107.184</v>
      </c>
      <c r="Q109" s="62">
        <v>698.74399999999798</v>
      </c>
      <c r="R109" s="62">
        <v>54.911999999999999</v>
      </c>
      <c r="S109" s="62">
        <v>20.943999999999999</v>
      </c>
      <c r="T109" s="62">
        <v>20.448</v>
      </c>
      <c r="U109" s="62">
        <v>713.93599999999799</v>
      </c>
      <c r="V109" s="62">
        <v>343.39200000000301</v>
      </c>
      <c r="W109" s="61">
        <v>700</v>
      </c>
      <c r="X109" s="60" t="s">
        <v>107</v>
      </c>
      <c r="Y109" s="154">
        <v>45533</v>
      </c>
      <c r="Z109" s="157" t="s">
        <v>124</v>
      </c>
      <c r="AA109" s="154" t="s">
        <v>108</v>
      </c>
      <c r="AB109" s="154" t="s">
        <v>117</v>
      </c>
    </row>
    <row r="110" spans="1:28" x14ac:dyDescent="0.35">
      <c r="A110" s="64" t="s">
        <v>482</v>
      </c>
      <c r="B110" s="64" t="s">
        <v>483</v>
      </c>
      <c r="C110" s="64" t="s">
        <v>484</v>
      </c>
      <c r="D110" s="64" t="s">
        <v>150</v>
      </c>
      <c r="E110" s="65">
        <v>78061</v>
      </c>
      <c r="F110" s="64" t="s">
        <v>336</v>
      </c>
      <c r="G110" s="64" t="s">
        <v>115</v>
      </c>
      <c r="H110" s="64" t="s">
        <v>106</v>
      </c>
      <c r="I110" s="63">
        <v>49.8762376237624</v>
      </c>
      <c r="J110" s="62">
        <v>1335.32799999999</v>
      </c>
      <c r="K110" s="62">
        <v>96.04</v>
      </c>
      <c r="L110" s="62">
        <v>185.608</v>
      </c>
      <c r="M110" s="62">
        <v>62.76</v>
      </c>
      <c r="N110" s="62">
        <v>313.16000000000003</v>
      </c>
      <c r="O110" s="62">
        <v>1340.81599999999</v>
      </c>
      <c r="P110" s="62">
        <v>18.904</v>
      </c>
      <c r="Q110" s="62">
        <v>6.8559999999999999</v>
      </c>
      <c r="R110" s="62">
        <v>84.943999999999903</v>
      </c>
      <c r="S110" s="62">
        <v>75.647999999999996</v>
      </c>
      <c r="T110" s="62">
        <v>153.76</v>
      </c>
      <c r="U110" s="62">
        <v>1365.38399999999</v>
      </c>
      <c r="V110" s="62">
        <v>976.23200000000497</v>
      </c>
      <c r="W110" s="61">
        <v>1350</v>
      </c>
      <c r="X110" s="60" t="s">
        <v>107</v>
      </c>
      <c r="Y110" s="154">
        <v>45526</v>
      </c>
      <c r="Z110" s="157" t="s">
        <v>116</v>
      </c>
      <c r="AA110" s="154" t="s">
        <v>108</v>
      </c>
      <c r="AB110" s="154" t="s">
        <v>117</v>
      </c>
    </row>
    <row r="111" spans="1:28" x14ac:dyDescent="0.35">
      <c r="A111" s="64" t="s">
        <v>485</v>
      </c>
      <c r="B111" s="64" t="s">
        <v>486</v>
      </c>
      <c r="C111" s="64" t="s">
        <v>487</v>
      </c>
      <c r="D111" s="64" t="s">
        <v>172</v>
      </c>
      <c r="E111" s="65">
        <v>48060</v>
      </c>
      <c r="F111" s="64" t="s">
        <v>173</v>
      </c>
      <c r="G111" s="64" t="s">
        <v>123</v>
      </c>
      <c r="H111" s="64" t="s">
        <v>131</v>
      </c>
      <c r="I111" s="63">
        <v>128.25</v>
      </c>
      <c r="J111" s="62">
        <v>49.072000000000003</v>
      </c>
      <c r="K111" s="62">
        <v>12.368</v>
      </c>
      <c r="L111" s="62">
        <v>8.5519999999999996</v>
      </c>
      <c r="M111" s="62">
        <v>4.1520000000000001</v>
      </c>
      <c r="N111" s="62">
        <v>21.263999999999999</v>
      </c>
      <c r="O111" s="62">
        <v>52.88</v>
      </c>
      <c r="P111" s="62">
        <v>0</v>
      </c>
      <c r="Q111" s="62">
        <v>0</v>
      </c>
      <c r="R111" s="62">
        <v>5.56</v>
      </c>
      <c r="S111" s="62">
        <v>6.8639999999999999</v>
      </c>
      <c r="T111" s="62">
        <v>5.72</v>
      </c>
      <c r="U111" s="62">
        <v>56</v>
      </c>
      <c r="V111" s="62">
        <v>51.048000000000002</v>
      </c>
      <c r="W111" s="61" t="s">
        <v>132</v>
      </c>
      <c r="X111" s="60" t="s">
        <v>107</v>
      </c>
      <c r="Y111" s="154">
        <v>45554</v>
      </c>
      <c r="Z111" s="157" t="s">
        <v>116</v>
      </c>
      <c r="AA111" s="154" t="s">
        <v>125</v>
      </c>
      <c r="AB111" s="154" t="s">
        <v>117</v>
      </c>
    </row>
    <row r="112" spans="1:28" x14ac:dyDescent="0.35">
      <c r="A112" s="64" t="s">
        <v>488</v>
      </c>
      <c r="B112" s="64" t="s">
        <v>489</v>
      </c>
      <c r="C112" s="64" t="s">
        <v>490</v>
      </c>
      <c r="D112" s="64" t="s">
        <v>274</v>
      </c>
      <c r="E112" s="65">
        <v>31815</v>
      </c>
      <c r="F112" s="64" t="s">
        <v>122</v>
      </c>
      <c r="G112" s="64" t="s">
        <v>105</v>
      </c>
      <c r="H112" s="64" t="s">
        <v>106</v>
      </c>
      <c r="I112" s="63">
        <v>67.9368932038835</v>
      </c>
      <c r="J112" s="62">
        <v>700.75200000001098</v>
      </c>
      <c r="K112" s="62">
        <v>177.82400000000001</v>
      </c>
      <c r="L112" s="62">
        <v>335.46399999999898</v>
      </c>
      <c r="M112" s="62">
        <v>317.28800000000001</v>
      </c>
      <c r="N112" s="62">
        <v>626.59200000000101</v>
      </c>
      <c r="O112" s="62">
        <v>706.99200000000997</v>
      </c>
      <c r="P112" s="62">
        <v>42.624000000000002</v>
      </c>
      <c r="Q112" s="62">
        <v>155.11999999999901</v>
      </c>
      <c r="R112" s="62">
        <v>289.22399999999999</v>
      </c>
      <c r="S112" s="62">
        <v>136.15199999999999</v>
      </c>
      <c r="T112" s="62">
        <v>103.136</v>
      </c>
      <c r="U112" s="62">
        <v>1002.81600000002</v>
      </c>
      <c r="V112" s="62">
        <v>929.42400000000896</v>
      </c>
      <c r="W112" s="61">
        <v>1600</v>
      </c>
      <c r="X112" s="60" t="s">
        <v>107</v>
      </c>
      <c r="Y112" s="154">
        <v>45505</v>
      </c>
      <c r="Z112" s="157" t="s">
        <v>124</v>
      </c>
      <c r="AA112" s="154" t="s">
        <v>108</v>
      </c>
      <c r="AB112" s="154" t="s">
        <v>117</v>
      </c>
    </row>
    <row r="113" spans="1:28" x14ac:dyDescent="0.35">
      <c r="A113" s="64" t="s">
        <v>491</v>
      </c>
      <c r="B113" s="64" t="s">
        <v>492</v>
      </c>
      <c r="C113" s="64" t="s">
        <v>493</v>
      </c>
      <c r="D113" s="64" t="s">
        <v>494</v>
      </c>
      <c r="E113" s="65">
        <v>3820</v>
      </c>
      <c r="F113" s="64" t="s">
        <v>198</v>
      </c>
      <c r="G113" s="64" t="s">
        <v>123</v>
      </c>
      <c r="H113" s="64" t="s">
        <v>106</v>
      </c>
      <c r="I113" s="63">
        <v>148.842105263158</v>
      </c>
      <c r="J113" s="62">
        <v>0</v>
      </c>
      <c r="K113" s="62">
        <v>0</v>
      </c>
      <c r="L113" s="62">
        <v>45.176000000000002</v>
      </c>
      <c r="M113" s="62">
        <v>37.167999999999999</v>
      </c>
      <c r="N113" s="62">
        <v>42.32</v>
      </c>
      <c r="O113" s="62">
        <v>27.832000000000001</v>
      </c>
      <c r="P113" s="62">
        <v>6.5439999999999996</v>
      </c>
      <c r="Q113" s="62">
        <v>5.6479999999999997</v>
      </c>
      <c r="R113" s="62">
        <v>22.495999999999999</v>
      </c>
      <c r="S113" s="62">
        <v>6.48</v>
      </c>
      <c r="T113" s="62">
        <v>8.4480000000000004</v>
      </c>
      <c r="U113" s="62">
        <v>44.92</v>
      </c>
      <c r="V113" s="62">
        <v>55.2</v>
      </c>
      <c r="W113" s="61" t="s">
        <v>132</v>
      </c>
      <c r="X113" s="60" t="s">
        <v>107</v>
      </c>
      <c r="Y113" s="154">
        <v>45547</v>
      </c>
      <c r="Z113" s="157" t="s">
        <v>116</v>
      </c>
      <c r="AA113" s="154" t="s">
        <v>125</v>
      </c>
      <c r="AB113" s="154" t="s">
        <v>117</v>
      </c>
    </row>
    <row r="114" spans="1:28" x14ac:dyDescent="0.35">
      <c r="A114" s="64" t="s">
        <v>495</v>
      </c>
      <c r="B114" s="64" t="s">
        <v>496</v>
      </c>
      <c r="C114" s="64" t="s">
        <v>497</v>
      </c>
      <c r="D114" s="64" t="s">
        <v>150</v>
      </c>
      <c r="E114" s="65">
        <v>76574</v>
      </c>
      <c r="F114" s="64" t="s">
        <v>336</v>
      </c>
      <c r="G114" s="64" t="s">
        <v>105</v>
      </c>
      <c r="H114" s="64" t="s">
        <v>131</v>
      </c>
      <c r="I114" s="63">
        <v>72.0625</v>
      </c>
      <c r="J114" s="62">
        <v>201.85599999999999</v>
      </c>
      <c r="K114" s="62">
        <v>40.448</v>
      </c>
      <c r="L114" s="62">
        <v>116.288</v>
      </c>
      <c r="M114" s="62">
        <v>68.327999999999903</v>
      </c>
      <c r="N114" s="62">
        <v>236.904</v>
      </c>
      <c r="O114" s="62">
        <v>190.01599999999999</v>
      </c>
      <c r="P114" s="62">
        <v>0</v>
      </c>
      <c r="Q114" s="62">
        <v>0</v>
      </c>
      <c r="R114" s="62">
        <v>63.152000000000001</v>
      </c>
      <c r="S114" s="62">
        <v>58.2</v>
      </c>
      <c r="T114" s="62">
        <v>105.416</v>
      </c>
      <c r="U114" s="62">
        <v>200.15199999999999</v>
      </c>
      <c r="V114" s="62">
        <v>285.78399999999999</v>
      </c>
      <c r="W114" s="61">
        <v>461</v>
      </c>
      <c r="X114" s="60" t="s">
        <v>107</v>
      </c>
      <c r="Y114" s="154">
        <v>45470</v>
      </c>
      <c r="Z114" s="157" t="s">
        <v>116</v>
      </c>
      <c r="AA114" s="154" t="s">
        <v>108</v>
      </c>
      <c r="AB114" s="154" t="s">
        <v>117</v>
      </c>
    </row>
    <row r="115" spans="1:28" x14ac:dyDescent="0.35">
      <c r="A115" s="64" t="s">
        <v>498</v>
      </c>
      <c r="B115" s="64" t="s">
        <v>499</v>
      </c>
      <c r="C115" s="64" t="s">
        <v>500</v>
      </c>
      <c r="D115" s="64" t="s">
        <v>204</v>
      </c>
      <c r="E115" s="65">
        <v>87016</v>
      </c>
      <c r="F115" s="64" t="s">
        <v>205</v>
      </c>
      <c r="G115" s="64" t="s">
        <v>123</v>
      </c>
      <c r="H115" s="64" t="s">
        <v>131</v>
      </c>
      <c r="I115" s="63">
        <v>32.595348837209301</v>
      </c>
      <c r="J115" s="62">
        <v>316.98399999999901</v>
      </c>
      <c r="K115" s="62">
        <v>44.088000000000001</v>
      </c>
      <c r="L115" s="62">
        <v>8.5920000000000005</v>
      </c>
      <c r="M115" s="62">
        <v>5.016</v>
      </c>
      <c r="N115" s="62">
        <v>47.599999999999902</v>
      </c>
      <c r="O115" s="62">
        <v>327.07999999999902</v>
      </c>
      <c r="P115" s="62">
        <v>0</v>
      </c>
      <c r="Q115" s="62">
        <v>0</v>
      </c>
      <c r="R115" s="62">
        <v>3.84</v>
      </c>
      <c r="S115" s="62">
        <v>0.29599999999999999</v>
      </c>
      <c r="T115" s="62">
        <v>16.399999999999999</v>
      </c>
      <c r="U115" s="62">
        <v>354.14400000000097</v>
      </c>
      <c r="V115" s="62">
        <v>278.83999999999901</v>
      </c>
      <c r="W115" s="61">
        <v>505</v>
      </c>
      <c r="X115" s="60" t="s">
        <v>107</v>
      </c>
      <c r="Y115" s="154">
        <v>45589</v>
      </c>
      <c r="Z115" s="157"/>
      <c r="AA115" s="154" t="s">
        <v>108</v>
      </c>
      <c r="AB115" s="154" t="s">
        <v>117</v>
      </c>
    </row>
    <row r="116" spans="1:28" x14ac:dyDescent="0.35">
      <c r="A116" s="64" t="s">
        <v>501</v>
      </c>
      <c r="B116" s="64" t="s">
        <v>502</v>
      </c>
      <c r="C116" s="64" t="s">
        <v>503</v>
      </c>
      <c r="D116" s="64" t="s">
        <v>342</v>
      </c>
      <c r="E116" s="65">
        <v>74103</v>
      </c>
      <c r="F116" s="64" t="s">
        <v>151</v>
      </c>
      <c r="G116" s="64" t="s">
        <v>123</v>
      </c>
      <c r="H116" s="64" t="s">
        <v>106</v>
      </c>
      <c r="I116" s="63">
        <v>2.3444444444444401</v>
      </c>
      <c r="J116" s="62">
        <v>1.68</v>
      </c>
      <c r="K116" s="62">
        <v>2.008</v>
      </c>
      <c r="L116" s="62">
        <v>1.488</v>
      </c>
      <c r="M116" s="62">
        <v>0.57599999999999996</v>
      </c>
      <c r="N116" s="62">
        <v>3.56</v>
      </c>
      <c r="O116" s="62">
        <v>1.9039999999999999</v>
      </c>
      <c r="P116" s="62">
        <v>4.8000000000000001E-2</v>
      </c>
      <c r="Q116" s="62">
        <v>0.24</v>
      </c>
      <c r="R116" s="62">
        <v>0.23200000000000001</v>
      </c>
      <c r="S116" s="62">
        <v>0.12</v>
      </c>
      <c r="T116" s="62">
        <v>0.04</v>
      </c>
      <c r="U116" s="62">
        <v>5.36</v>
      </c>
      <c r="V116" s="62">
        <v>3</v>
      </c>
      <c r="W116" s="61" t="s">
        <v>132</v>
      </c>
      <c r="X116" s="60" t="s">
        <v>107</v>
      </c>
      <c r="Y116" s="154">
        <v>45554</v>
      </c>
      <c r="Z116" s="157" t="s">
        <v>116</v>
      </c>
      <c r="AA116" s="154" t="s">
        <v>125</v>
      </c>
      <c r="AB116" s="154" t="s">
        <v>117</v>
      </c>
    </row>
    <row r="117" spans="1:28" x14ac:dyDescent="0.35">
      <c r="A117" s="64" t="s">
        <v>504</v>
      </c>
      <c r="B117" s="64" t="s">
        <v>505</v>
      </c>
      <c r="C117" s="64" t="s">
        <v>506</v>
      </c>
      <c r="D117" s="64" t="s">
        <v>507</v>
      </c>
      <c r="E117" s="65">
        <v>72701</v>
      </c>
      <c r="F117" s="64" t="s">
        <v>104</v>
      </c>
      <c r="G117" s="64" t="s">
        <v>145</v>
      </c>
      <c r="H117" s="64" t="s">
        <v>106</v>
      </c>
      <c r="I117" s="161">
        <v>1.7346938775510199</v>
      </c>
      <c r="J117" s="62">
        <v>0.71199999999999997</v>
      </c>
      <c r="K117" s="62">
        <v>0.92</v>
      </c>
      <c r="L117" s="62">
        <v>1.04</v>
      </c>
      <c r="M117" s="62">
        <v>0.28799999999999998</v>
      </c>
      <c r="N117" s="62">
        <v>1.0720000000000001</v>
      </c>
      <c r="O117" s="62">
        <v>1.76</v>
      </c>
      <c r="P117" s="62">
        <v>5.6000000000000001E-2</v>
      </c>
      <c r="Q117" s="62">
        <v>7.1999999999999995E-2</v>
      </c>
      <c r="R117" s="62">
        <v>2.4E-2</v>
      </c>
      <c r="S117" s="62">
        <v>8.0000000000000002E-3</v>
      </c>
      <c r="T117" s="62">
        <v>3.2000000000000001E-2</v>
      </c>
      <c r="U117" s="62">
        <v>2.8959999999999999</v>
      </c>
      <c r="V117" s="62">
        <v>1.984</v>
      </c>
      <c r="W117" s="66" t="s">
        <v>132</v>
      </c>
      <c r="X117" s="59" t="s">
        <v>107</v>
      </c>
      <c r="Y117" s="154">
        <v>45232</v>
      </c>
      <c r="Z117" s="157" t="s">
        <v>124</v>
      </c>
      <c r="AA117" s="154" t="s">
        <v>125</v>
      </c>
      <c r="AB117" s="156" t="s">
        <v>117</v>
      </c>
    </row>
    <row r="118" spans="1:28" x14ac:dyDescent="0.35">
      <c r="A118" s="64" t="s">
        <v>508</v>
      </c>
      <c r="B118" s="64" t="s">
        <v>509</v>
      </c>
      <c r="C118" s="64" t="s">
        <v>510</v>
      </c>
      <c r="D118" s="64" t="s">
        <v>303</v>
      </c>
      <c r="E118" s="65">
        <v>89506</v>
      </c>
      <c r="F118" s="64" t="s">
        <v>304</v>
      </c>
      <c r="G118" s="64" t="s">
        <v>145</v>
      </c>
      <c r="H118" s="64" t="s">
        <v>106</v>
      </c>
      <c r="I118" s="63">
        <v>19.703703703703699</v>
      </c>
      <c r="J118" s="62">
        <v>8.7999999999999995E-2</v>
      </c>
      <c r="K118" s="62">
        <v>1</v>
      </c>
      <c r="L118" s="62">
        <v>3.3679999999999999</v>
      </c>
      <c r="M118" s="62">
        <v>3.6</v>
      </c>
      <c r="N118" s="62">
        <v>6.9360000000000097</v>
      </c>
      <c r="O118" s="62">
        <v>0.92800000000000005</v>
      </c>
      <c r="P118" s="62">
        <v>0.112</v>
      </c>
      <c r="Q118" s="62">
        <v>0.08</v>
      </c>
      <c r="R118" s="62">
        <v>2.2000000000000002</v>
      </c>
      <c r="S118" s="62">
        <v>0.224</v>
      </c>
      <c r="T118" s="62">
        <v>0.30399999999999999</v>
      </c>
      <c r="U118" s="62">
        <v>5.3280000000000003</v>
      </c>
      <c r="V118" s="62">
        <v>7.0560000000000098</v>
      </c>
      <c r="W118" s="61" t="s">
        <v>132</v>
      </c>
      <c r="X118" s="60" t="s">
        <v>107</v>
      </c>
      <c r="Y118" s="154">
        <v>45603</v>
      </c>
      <c r="Z118" s="157"/>
      <c r="AA118" s="154" t="s">
        <v>125</v>
      </c>
      <c r="AB118" s="154" t="s">
        <v>117</v>
      </c>
    </row>
    <row r="119" spans="1:28" x14ac:dyDescent="0.35">
      <c r="A119" s="64" t="s">
        <v>511</v>
      </c>
      <c r="B119" s="64" t="s">
        <v>512</v>
      </c>
      <c r="C119" s="64" t="s">
        <v>355</v>
      </c>
      <c r="D119" s="64" t="s">
        <v>150</v>
      </c>
      <c r="E119" s="65">
        <v>78041</v>
      </c>
      <c r="F119" s="64" t="s">
        <v>221</v>
      </c>
      <c r="G119" s="64" t="s">
        <v>105</v>
      </c>
      <c r="H119" s="64" t="s">
        <v>106</v>
      </c>
      <c r="I119" s="63">
        <v>18.9583333333333</v>
      </c>
      <c r="J119" s="62">
        <v>206.55199999999999</v>
      </c>
      <c r="K119" s="62">
        <v>2.6240000000000001</v>
      </c>
      <c r="L119" s="62">
        <v>24.952000000000002</v>
      </c>
      <c r="M119" s="62">
        <v>58.496000000000002</v>
      </c>
      <c r="N119" s="62">
        <v>32.119999999999997</v>
      </c>
      <c r="O119" s="62">
        <v>209.352000000001</v>
      </c>
      <c r="P119" s="62">
        <v>5.6639999999999997</v>
      </c>
      <c r="Q119" s="62">
        <v>45.488</v>
      </c>
      <c r="R119" s="62">
        <v>15.832000000000001</v>
      </c>
      <c r="S119" s="62">
        <v>10.688000000000001</v>
      </c>
      <c r="T119" s="62">
        <v>8.2080000000000002</v>
      </c>
      <c r="U119" s="62">
        <v>257.89600000000098</v>
      </c>
      <c r="V119" s="62">
        <v>211.01599999999999</v>
      </c>
      <c r="W119" s="61">
        <v>250</v>
      </c>
      <c r="X119" s="60" t="s">
        <v>107</v>
      </c>
      <c r="Y119" s="154">
        <v>45693</v>
      </c>
      <c r="Z119" s="157"/>
      <c r="AA119" s="154" t="s">
        <v>108</v>
      </c>
      <c r="AB119" s="154" t="s">
        <v>109</v>
      </c>
    </row>
    <row r="120" spans="1:28" x14ac:dyDescent="0.35">
      <c r="A120" s="64" t="s">
        <v>513</v>
      </c>
      <c r="B120" s="64" t="s">
        <v>514</v>
      </c>
      <c r="C120" s="64" t="s">
        <v>515</v>
      </c>
      <c r="D120" s="64" t="s">
        <v>129</v>
      </c>
      <c r="E120" s="65">
        <v>71483</v>
      </c>
      <c r="F120" s="64" t="s">
        <v>104</v>
      </c>
      <c r="G120" s="64" t="s">
        <v>105</v>
      </c>
      <c r="H120" s="64" t="s">
        <v>131</v>
      </c>
      <c r="I120" s="63">
        <v>105.03051643192499</v>
      </c>
      <c r="J120" s="62">
        <v>994.504000000009</v>
      </c>
      <c r="K120" s="62">
        <v>210.44</v>
      </c>
      <c r="L120" s="62">
        <v>185.352</v>
      </c>
      <c r="M120" s="62">
        <v>92.664000000000001</v>
      </c>
      <c r="N120" s="62">
        <v>285.79199999999997</v>
      </c>
      <c r="O120" s="62">
        <v>1196.8800000000001</v>
      </c>
      <c r="P120" s="62">
        <v>0.248</v>
      </c>
      <c r="Q120" s="62">
        <v>0.04</v>
      </c>
      <c r="R120" s="62">
        <v>61.72</v>
      </c>
      <c r="S120" s="62">
        <v>54.4</v>
      </c>
      <c r="T120" s="62">
        <v>51.52</v>
      </c>
      <c r="U120" s="62">
        <v>1315.32</v>
      </c>
      <c r="V120" s="62">
        <v>725.33600000000399</v>
      </c>
      <c r="W120" s="61">
        <v>946</v>
      </c>
      <c r="X120" s="60" t="s">
        <v>107</v>
      </c>
      <c r="Y120" s="154">
        <v>45673</v>
      </c>
      <c r="Z120" s="157"/>
      <c r="AA120" s="154" t="s">
        <v>108</v>
      </c>
      <c r="AB120" s="154" t="s">
        <v>109</v>
      </c>
    </row>
    <row r="121" spans="1:28" x14ac:dyDescent="0.35">
      <c r="A121" s="64" t="s">
        <v>516</v>
      </c>
      <c r="B121" s="64" t="s">
        <v>517</v>
      </c>
      <c r="C121" s="64" t="s">
        <v>518</v>
      </c>
      <c r="D121" s="64" t="s">
        <v>519</v>
      </c>
      <c r="E121" s="65">
        <v>2863</v>
      </c>
      <c r="F121" s="64" t="s">
        <v>198</v>
      </c>
      <c r="G121" s="64" t="s">
        <v>145</v>
      </c>
      <c r="H121" s="64" t="s">
        <v>131</v>
      </c>
      <c r="I121" s="161">
        <v>67.9375</v>
      </c>
      <c r="J121" s="62">
        <v>21.672000000000001</v>
      </c>
      <c r="K121" s="62">
        <v>5.4480000000000004</v>
      </c>
      <c r="L121" s="62">
        <v>37.216000000000001</v>
      </c>
      <c r="M121" s="62">
        <v>46.712000000000003</v>
      </c>
      <c r="N121" s="62">
        <v>55.76</v>
      </c>
      <c r="O121" s="62">
        <v>51.335999999999899</v>
      </c>
      <c r="P121" s="62">
        <v>1.8160000000000001</v>
      </c>
      <c r="Q121" s="62">
        <v>2.1360000000000001</v>
      </c>
      <c r="R121" s="62">
        <v>26.824000000000002</v>
      </c>
      <c r="S121" s="62">
        <v>4.1520000000000001</v>
      </c>
      <c r="T121" s="62">
        <v>5.1920000000000002</v>
      </c>
      <c r="U121" s="62">
        <v>74.879999999999896</v>
      </c>
      <c r="V121" s="62">
        <v>69.935999999999893</v>
      </c>
      <c r="W121" s="66" t="s">
        <v>132</v>
      </c>
      <c r="X121" s="59" t="s">
        <v>107</v>
      </c>
      <c r="Y121" s="154">
        <v>45554</v>
      </c>
      <c r="Z121" s="157" t="s">
        <v>116</v>
      </c>
      <c r="AA121" s="154" t="s">
        <v>125</v>
      </c>
      <c r="AB121" s="156" t="s">
        <v>117</v>
      </c>
    </row>
    <row r="122" spans="1:28" x14ac:dyDescent="0.35">
      <c r="Z122" s="145"/>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587"/>
  <sheetViews>
    <sheetView zoomScaleNormal="100" workbookViewId="0">
      <selection activeCell="E3" sqref="E3"/>
    </sheetView>
  </sheetViews>
  <sheetFormatPr defaultRowHeight="14.5" x14ac:dyDescent="0.35"/>
  <cols>
    <col min="1" max="1" width="52.26953125" customWidth="1"/>
    <col min="2" max="2" width="20" customWidth="1"/>
  </cols>
  <sheetData>
    <row r="1" spans="1:6" ht="26" x14ac:dyDescent="0.35">
      <c r="A1" s="165" t="s">
        <v>5</v>
      </c>
      <c r="B1" s="165"/>
      <c r="C1" s="27"/>
      <c r="D1" s="27"/>
      <c r="E1" s="27"/>
      <c r="F1" s="27"/>
    </row>
    <row r="2" spans="1:6" ht="15" thickBot="1" x14ac:dyDescent="0.4">
      <c r="A2" s="180"/>
      <c r="B2" s="180"/>
    </row>
    <row r="3" spans="1:6" ht="98.15" customHeight="1" thickBot="1" x14ac:dyDescent="0.4">
      <c r="A3" s="178" t="s">
        <v>520</v>
      </c>
      <c r="B3" s="179"/>
    </row>
    <row r="4" spans="1:6" x14ac:dyDescent="0.35">
      <c r="A4" s="21" t="s">
        <v>521</v>
      </c>
      <c r="B4" s="20" t="s">
        <v>522</v>
      </c>
    </row>
    <row r="5" spans="1:6" x14ac:dyDescent="0.35">
      <c r="A5" s="143" t="s">
        <v>377</v>
      </c>
      <c r="B5" s="144">
        <v>140</v>
      </c>
    </row>
    <row r="6" spans="1:6" x14ac:dyDescent="0.35">
      <c r="A6" s="143" t="s">
        <v>375</v>
      </c>
      <c r="B6" s="144">
        <v>91</v>
      </c>
    </row>
    <row r="7" spans="1:6" x14ac:dyDescent="0.35">
      <c r="A7" s="143" t="s">
        <v>482</v>
      </c>
      <c r="B7" s="144">
        <v>66</v>
      </c>
    </row>
    <row r="8" spans="1:6" x14ac:dyDescent="0.35">
      <c r="A8" s="143" t="s">
        <v>163</v>
      </c>
      <c r="B8" s="144">
        <v>63</v>
      </c>
    </row>
    <row r="9" spans="1:6" x14ac:dyDescent="0.35">
      <c r="A9" s="143" t="s">
        <v>254</v>
      </c>
      <c r="B9" s="144">
        <v>57</v>
      </c>
    </row>
    <row r="10" spans="1:6" x14ac:dyDescent="0.35">
      <c r="A10" s="143" t="s">
        <v>184</v>
      </c>
      <c r="B10" s="144">
        <v>51</v>
      </c>
    </row>
    <row r="11" spans="1:6" x14ac:dyDescent="0.35">
      <c r="A11" s="143" t="s">
        <v>265</v>
      </c>
      <c r="B11" s="144">
        <v>40</v>
      </c>
    </row>
    <row r="12" spans="1:6" x14ac:dyDescent="0.35">
      <c r="A12" s="143" t="s">
        <v>174</v>
      </c>
      <c r="B12" s="144">
        <v>38</v>
      </c>
    </row>
    <row r="13" spans="1:6" x14ac:dyDescent="0.35">
      <c r="A13" s="143" t="s">
        <v>380</v>
      </c>
      <c r="B13" s="144">
        <v>33</v>
      </c>
    </row>
    <row r="14" spans="1:6" x14ac:dyDescent="0.35">
      <c r="A14" s="143" t="s">
        <v>444</v>
      </c>
      <c r="B14" s="144">
        <v>29</v>
      </c>
    </row>
    <row r="15" spans="1:6" x14ac:dyDescent="0.35">
      <c r="A15" s="143" t="s">
        <v>147</v>
      </c>
      <c r="B15" s="144">
        <v>26</v>
      </c>
    </row>
    <row r="16" spans="1:6" x14ac:dyDescent="0.35">
      <c r="A16" s="143" t="s">
        <v>316</v>
      </c>
      <c r="B16" s="144">
        <v>25</v>
      </c>
    </row>
    <row r="17" spans="1:2" x14ac:dyDescent="0.35">
      <c r="A17" s="143" t="s">
        <v>232</v>
      </c>
      <c r="B17" s="144">
        <v>24</v>
      </c>
    </row>
    <row r="18" spans="1:2" x14ac:dyDescent="0.35">
      <c r="A18" s="143" t="s">
        <v>426</v>
      </c>
      <c r="B18" s="144">
        <v>24</v>
      </c>
    </row>
    <row r="19" spans="1:2" x14ac:dyDescent="0.35">
      <c r="A19" s="143" t="s">
        <v>268</v>
      </c>
      <c r="B19" s="144">
        <v>24</v>
      </c>
    </row>
    <row r="20" spans="1:2" x14ac:dyDescent="0.35">
      <c r="A20" s="143" t="s">
        <v>179</v>
      </c>
      <c r="B20" s="144">
        <v>21</v>
      </c>
    </row>
    <row r="21" spans="1:2" x14ac:dyDescent="0.35">
      <c r="A21" s="143" t="s">
        <v>270</v>
      </c>
      <c r="B21" s="144">
        <v>21</v>
      </c>
    </row>
    <row r="22" spans="1:2" x14ac:dyDescent="0.35">
      <c r="A22" s="143" t="s">
        <v>347</v>
      </c>
      <c r="B22" s="144">
        <v>16</v>
      </c>
    </row>
    <row r="23" spans="1:2" x14ac:dyDescent="0.35">
      <c r="A23" s="143" t="s">
        <v>420</v>
      </c>
      <c r="B23" s="144">
        <v>15</v>
      </c>
    </row>
    <row r="24" spans="1:2" x14ac:dyDescent="0.35">
      <c r="A24" s="143" t="s">
        <v>300</v>
      </c>
      <c r="B24" s="144">
        <v>13</v>
      </c>
    </row>
    <row r="25" spans="1:2" x14ac:dyDescent="0.35">
      <c r="A25" s="143" t="s">
        <v>275</v>
      </c>
      <c r="B25" s="144">
        <v>12</v>
      </c>
    </row>
    <row r="26" spans="1:2" x14ac:dyDescent="0.35">
      <c r="A26" s="143" t="s">
        <v>386</v>
      </c>
      <c r="B26" s="144">
        <v>12</v>
      </c>
    </row>
    <row r="27" spans="1:2" x14ac:dyDescent="0.35">
      <c r="A27" s="143" t="s">
        <v>516</v>
      </c>
      <c r="B27" s="144">
        <v>11</v>
      </c>
    </row>
    <row r="28" spans="1:2" x14ac:dyDescent="0.35">
      <c r="A28" s="143" t="s">
        <v>286</v>
      </c>
      <c r="B28" s="144">
        <v>11</v>
      </c>
    </row>
    <row r="29" spans="1:2" x14ac:dyDescent="0.35">
      <c r="A29" s="143" t="s">
        <v>491</v>
      </c>
      <c r="B29" s="144">
        <v>10</v>
      </c>
    </row>
    <row r="30" spans="1:2" x14ac:dyDescent="0.35">
      <c r="A30" s="143" t="s">
        <v>187</v>
      </c>
      <c r="B30" s="144">
        <v>9</v>
      </c>
    </row>
    <row r="31" spans="1:2" x14ac:dyDescent="0.35">
      <c r="A31" s="143" t="s">
        <v>260</v>
      </c>
      <c r="B31" s="144">
        <v>8</v>
      </c>
    </row>
    <row r="32" spans="1:2" x14ac:dyDescent="0.35">
      <c r="A32" s="143" t="s">
        <v>440</v>
      </c>
      <c r="B32" s="144">
        <v>7</v>
      </c>
    </row>
    <row r="33" spans="1:2" x14ac:dyDescent="0.35">
      <c r="A33" s="143" t="s">
        <v>242</v>
      </c>
      <c r="B33" s="144">
        <v>7</v>
      </c>
    </row>
    <row r="34" spans="1:2" x14ac:dyDescent="0.35">
      <c r="A34" s="143" t="s">
        <v>513</v>
      </c>
      <c r="B34" s="144">
        <v>6</v>
      </c>
    </row>
    <row r="35" spans="1:2" x14ac:dyDescent="0.35">
      <c r="A35" s="143" t="s">
        <v>488</v>
      </c>
      <c r="B35" s="144">
        <v>6</v>
      </c>
    </row>
    <row r="36" spans="1:2" x14ac:dyDescent="0.35">
      <c r="A36" s="143" t="s">
        <v>330</v>
      </c>
      <c r="B36" s="144">
        <v>6</v>
      </c>
    </row>
    <row r="37" spans="1:2" x14ac:dyDescent="0.35">
      <c r="A37" s="143" t="s">
        <v>169</v>
      </c>
      <c r="B37" s="144">
        <v>6</v>
      </c>
    </row>
    <row r="38" spans="1:2" x14ac:dyDescent="0.35">
      <c r="A38" s="143" t="s">
        <v>136</v>
      </c>
      <c r="B38" s="144">
        <v>5</v>
      </c>
    </row>
    <row r="39" spans="1:2" x14ac:dyDescent="0.35">
      <c r="A39" s="143" t="s">
        <v>437</v>
      </c>
      <c r="B39" s="144">
        <v>5</v>
      </c>
    </row>
    <row r="40" spans="1:2" x14ac:dyDescent="0.35">
      <c r="A40" s="143" t="s">
        <v>339</v>
      </c>
      <c r="B40" s="144">
        <v>5</v>
      </c>
    </row>
    <row r="41" spans="1:2" x14ac:dyDescent="0.35">
      <c r="A41" s="143" t="s">
        <v>100</v>
      </c>
      <c r="B41" s="144">
        <v>5</v>
      </c>
    </row>
    <row r="42" spans="1:2" x14ac:dyDescent="0.35">
      <c r="A42" s="143" t="s">
        <v>498</v>
      </c>
      <c r="B42" s="144">
        <v>4</v>
      </c>
    </row>
    <row r="43" spans="1:2" x14ac:dyDescent="0.35">
      <c r="A43" s="143" t="s">
        <v>417</v>
      </c>
      <c r="B43" s="144">
        <v>4</v>
      </c>
    </row>
    <row r="44" spans="1:2" x14ac:dyDescent="0.35">
      <c r="A44" s="143" t="s">
        <v>309</v>
      </c>
      <c r="B44" s="144">
        <v>3</v>
      </c>
    </row>
    <row r="45" spans="1:2" x14ac:dyDescent="0.35">
      <c r="A45" s="143" t="s">
        <v>271</v>
      </c>
      <c r="B45" s="144">
        <v>3</v>
      </c>
    </row>
    <row r="46" spans="1:2" x14ac:dyDescent="0.35">
      <c r="A46" s="143" t="s">
        <v>369</v>
      </c>
      <c r="B46" s="144">
        <v>3</v>
      </c>
    </row>
    <row r="47" spans="1:2" x14ac:dyDescent="0.35">
      <c r="A47" s="143" t="s">
        <v>469</v>
      </c>
      <c r="B47" s="144">
        <v>2</v>
      </c>
    </row>
    <row r="48" spans="1:2" x14ac:dyDescent="0.35">
      <c r="A48" s="143" t="s">
        <v>485</v>
      </c>
      <c r="B48" s="144">
        <v>2</v>
      </c>
    </row>
    <row r="49" spans="1:2" x14ac:dyDescent="0.35">
      <c r="A49" s="143" t="s">
        <v>257</v>
      </c>
      <c r="B49" s="144">
        <v>2</v>
      </c>
    </row>
    <row r="50" spans="1:2" x14ac:dyDescent="0.35">
      <c r="A50" s="143" t="s">
        <v>479</v>
      </c>
      <c r="B50" s="144">
        <v>1</v>
      </c>
    </row>
    <row r="51" spans="1:2" x14ac:dyDescent="0.35">
      <c r="A51" s="143" t="s">
        <v>225</v>
      </c>
      <c r="B51" s="144">
        <v>1</v>
      </c>
    </row>
    <row r="52" spans="1:2" x14ac:dyDescent="0.35">
      <c r="A52" s="143" t="s">
        <v>282</v>
      </c>
      <c r="B52" s="144">
        <v>1</v>
      </c>
    </row>
    <row r="53" spans="1:2" x14ac:dyDescent="0.35">
      <c r="A53" s="143" t="s">
        <v>430</v>
      </c>
      <c r="B53" s="144">
        <v>1</v>
      </c>
    </row>
    <row r="54" spans="1:2" x14ac:dyDescent="0.35">
      <c r="A54" s="143" t="s">
        <v>110</v>
      </c>
      <c r="B54" s="144">
        <v>1</v>
      </c>
    </row>
    <row r="55" spans="1:2" x14ac:dyDescent="0.35">
      <c r="A55" s="143" t="s">
        <v>523</v>
      </c>
      <c r="B55" s="144">
        <v>1</v>
      </c>
    </row>
    <row r="56" spans="1:2" x14ac:dyDescent="0.35">
      <c r="A56" s="143" t="s">
        <v>524</v>
      </c>
      <c r="B56" s="144">
        <v>1</v>
      </c>
    </row>
    <row r="57" spans="1:2" x14ac:dyDescent="0.35">
      <c r="A57" s="143" t="s">
        <v>525</v>
      </c>
      <c r="B57" s="144">
        <v>1</v>
      </c>
    </row>
    <row r="58" spans="1:2" x14ac:dyDescent="0.35">
      <c r="A58" s="143" t="s">
        <v>126</v>
      </c>
      <c r="B58" s="144">
        <v>1</v>
      </c>
    </row>
    <row r="59" spans="1:2" x14ac:dyDescent="0.35">
      <c r="A59" s="143" t="s">
        <v>152</v>
      </c>
      <c r="B59" s="144">
        <v>1</v>
      </c>
    </row>
    <row r="60" spans="1:2" x14ac:dyDescent="0.35">
      <c r="A60" s="143" t="s">
        <v>133</v>
      </c>
      <c r="B60" s="144">
        <v>1</v>
      </c>
    </row>
    <row r="61" spans="1:2" x14ac:dyDescent="0.35">
      <c r="A61" s="143" t="s">
        <v>404</v>
      </c>
      <c r="B61" s="144">
        <v>1</v>
      </c>
    </row>
    <row r="62" spans="1:2" x14ac:dyDescent="0.35">
      <c r="A62" s="143" t="s">
        <v>277</v>
      </c>
      <c r="B62" s="144">
        <v>1</v>
      </c>
    </row>
    <row r="63" spans="1:2" x14ac:dyDescent="0.35">
      <c r="A63" s="143" t="s">
        <v>407</v>
      </c>
      <c r="B63" s="144">
        <v>1</v>
      </c>
    </row>
    <row r="64" spans="1:2" x14ac:dyDescent="0.35">
      <c r="A64" s="143" t="s">
        <v>449</v>
      </c>
      <c r="B64" s="144">
        <v>1</v>
      </c>
    </row>
    <row r="65" spans="1:2" x14ac:dyDescent="0.35">
      <c r="A65" s="22" t="s">
        <v>526</v>
      </c>
      <c r="B65" s="22">
        <v>986</v>
      </c>
    </row>
    <row r="66" spans="1:2" x14ac:dyDescent="0.35">
      <c r="A66" s="56"/>
      <c r="B66" s="56"/>
    </row>
    <row r="67" spans="1:2" ht="15" thickBot="1" x14ac:dyDescent="0.4">
      <c r="A67" s="56"/>
      <c r="B67" s="56"/>
    </row>
    <row r="68" spans="1:2" ht="15.75" customHeight="1" thickBot="1" x14ac:dyDescent="0.4">
      <c r="A68" s="178" t="s">
        <v>527</v>
      </c>
      <c r="B68" s="179"/>
    </row>
    <row r="69" spans="1:2" x14ac:dyDescent="0.35">
      <c r="A69" s="21" t="s">
        <v>521</v>
      </c>
      <c r="B69" s="20" t="s">
        <v>522</v>
      </c>
    </row>
    <row r="70" spans="1:2" x14ac:dyDescent="0.35">
      <c r="A70" s="19" t="s">
        <v>377</v>
      </c>
      <c r="B70" s="19">
        <v>134</v>
      </c>
    </row>
    <row r="71" spans="1:2" x14ac:dyDescent="0.35">
      <c r="A71" s="19" t="s">
        <v>375</v>
      </c>
      <c r="B71" s="19">
        <v>104</v>
      </c>
    </row>
    <row r="72" spans="1:2" x14ac:dyDescent="0.35">
      <c r="A72" s="19" t="s">
        <v>163</v>
      </c>
      <c r="B72" s="19">
        <v>69</v>
      </c>
    </row>
    <row r="73" spans="1:2" x14ac:dyDescent="0.35">
      <c r="A73" s="19" t="s">
        <v>265</v>
      </c>
      <c r="B73" s="19">
        <v>44</v>
      </c>
    </row>
    <row r="74" spans="1:2" x14ac:dyDescent="0.35">
      <c r="A74" s="19" t="s">
        <v>184</v>
      </c>
      <c r="B74" s="19">
        <v>40</v>
      </c>
    </row>
    <row r="75" spans="1:2" x14ac:dyDescent="0.35">
      <c r="A75" s="19" t="s">
        <v>174</v>
      </c>
      <c r="B75" s="19">
        <v>35</v>
      </c>
    </row>
    <row r="76" spans="1:2" x14ac:dyDescent="0.35">
      <c r="A76" s="19" t="s">
        <v>254</v>
      </c>
      <c r="B76" s="19">
        <v>35</v>
      </c>
    </row>
    <row r="77" spans="1:2" x14ac:dyDescent="0.35">
      <c r="A77" s="19" t="s">
        <v>380</v>
      </c>
      <c r="B77" s="19">
        <v>27</v>
      </c>
    </row>
    <row r="78" spans="1:2" x14ac:dyDescent="0.35">
      <c r="A78" s="19" t="s">
        <v>444</v>
      </c>
      <c r="B78" s="19">
        <v>26</v>
      </c>
    </row>
    <row r="79" spans="1:2" x14ac:dyDescent="0.35">
      <c r="A79" s="19" t="s">
        <v>232</v>
      </c>
      <c r="B79" s="19">
        <v>23</v>
      </c>
    </row>
    <row r="80" spans="1:2" x14ac:dyDescent="0.35">
      <c r="A80" s="19" t="s">
        <v>426</v>
      </c>
      <c r="B80" s="19">
        <v>18</v>
      </c>
    </row>
    <row r="81" spans="1:2" x14ac:dyDescent="0.35">
      <c r="A81" s="19" t="s">
        <v>268</v>
      </c>
      <c r="B81" s="19">
        <v>18</v>
      </c>
    </row>
    <row r="82" spans="1:2" x14ac:dyDescent="0.35">
      <c r="A82" s="19" t="s">
        <v>147</v>
      </c>
      <c r="B82" s="19">
        <v>17</v>
      </c>
    </row>
    <row r="83" spans="1:2" x14ac:dyDescent="0.35">
      <c r="A83" s="19" t="s">
        <v>347</v>
      </c>
      <c r="B83" s="19">
        <v>17</v>
      </c>
    </row>
    <row r="84" spans="1:2" x14ac:dyDescent="0.35">
      <c r="A84" s="19" t="s">
        <v>482</v>
      </c>
      <c r="B84" s="19">
        <v>15</v>
      </c>
    </row>
    <row r="85" spans="1:2" x14ac:dyDescent="0.35">
      <c r="A85" s="19" t="s">
        <v>316</v>
      </c>
      <c r="B85" s="19">
        <v>15</v>
      </c>
    </row>
    <row r="86" spans="1:2" x14ac:dyDescent="0.35">
      <c r="A86" s="19" t="s">
        <v>179</v>
      </c>
      <c r="B86" s="19">
        <v>13</v>
      </c>
    </row>
    <row r="87" spans="1:2" x14ac:dyDescent="0.35">
      <c r="A87" s="19" t="s">
        <v>242</v>
      </c>
      <c r="B87" s="19">
        <v>12</v>
      </c>
    </row>
    <row r="88" spans="1:2" x14ac:dyDescent="0.35">
      <c r="A88" s="19" t="s">
        <v>300</v>
      </c>
      <c r="B88" s="19">
        <v>12</v>
      </c>
    </row>
    <row r="89" spans="1:2" x14ac:dyDescent="0.35">
      <c r="A89" s="19" t="s">
        <v>270</v>
      </c>
      <c r="B89" s="19">
        <v>12</v>
      </c>
    </row>
    <row r="90" spans="1:2" x14ac:dyDescent="0.35">
      <c r="A90" s="19" t="s">
        <v>275</v>
      </c>
      <c r="B90" s="19">
        <v>12</v>
      </c>
    </row>
    <row r="91" spans="1:2" x14ac:dyDescent="0.35">
      <c r="A91" s="19" t="s">
        <v>386</v>
      </c>
      <c r="B91" s="19">
        <v>11</v>
      </c>
    </row>
    <row r="92" spans="1:2" x14ac:dyDescent="0.35">
      <c r="A92" s="19" t="s">
        <v>286</v>
      </c>
      <c r="B92" s="19">
        <v>9</v>
      </c>
    </row>
    <row r="93" spans="1:2" x14ac:dyDescent="0.35">
      <c r="A93" s="19" t="s">
        <v>513</v>
      </c>
      <c r="B93" s="19">
        <v>9</v>
      </c>
    </row>
    <row r="94" spans="1:2" x14ac:dyDescent="0.35">
      <c r="A94" s="19" t="s">
        <v>169</v>
      </c>
      <c r="B94" s="19">
        <v>8</v>
      </c>
    </row>
    <row r="95" spans="1:2" x14ac:dyDescent="0.35">
      <c r="A95" s="19" t="s">
        <v>260</v>
      </c>
      <c r="B95" s="19">
        <v>7</v>
      </c>
    </row>
    <row r="96" spans="1:2" x14ac:dyDescent="0.35">
      <c r="A96" s="19" t="s">
        <v>488</v>
      </c>
      <c r="B96" s="19">
        <v>6</v>
      </c>
    </row>
    <row r="97" spans="1:2" x14ac:dyDescent="0.35">
      <c r="A97" s="19" t="s">
        <v>498</v>
      </c>
      <c r="B97" s="19">
        <v>6</v>
      </c>
    </row>
    <row r="98" spans="1:2" x14ac:dyDescent="0.35">
      <c r="A98" s="19" t="s">
        <v>516</v>
      </c>
      <c r="B98" s="19">
        <v>6</v>
      </c>
    </row>
    <row r="99" spans="1:2" x14ac:dyDescent="0.35">
      <c r="A99" s="19" t="s">
        <v>187</v>
      </c>
      <c r="B99" s="19">
        <v>5</v>
      </c>
    </row>
    <row r="100" spans="1:2" x14ac:dyDescent="0.35">
      <c r="A100" s="19" t="s">
        <v>417</v>
      </c>
      <c r="B100" s="19">
        <v>4</v>
      </c>
    </row>
    <row r="101" spans="1:2" x14ac:dyDescent="0.35">
      <c r="A101" s="19" t="s">
        <v>309</v>
      </c>
      <c r="B101" s="19">
        <v>4</v>
      </c>
    </row>
    <row r="102" spans="1:2" x14ac:dyDescent="0.35">
      <c r="A102" s="19" t="s">
        <v>136</v>
      </c>
      <c r="B102" s="19">
        <v>4</v>
      </c>
    </row>
    <row r="103" spans="1:2" x14ac:dyDescent="0.35">
      <c r="A103" s="19" t="s">
        <v>133</v>
      </c>
      <c r="B103" s="19">
        <v>3</v>
      </c>
    </row>
    <row r="104" spans="1:2" x14ac:dyDescent="0.35">
      <c r="A104" s="19" t="s">
        <v>271</v>
      </c>
      <c r="B104" s="19">
        <v>3</v>
      </c>
    </row>
    <row r="105" spans="1:2" x14ac:dyDescent="0.35">
      <c r="A105" s="19" t="s">
        <v>440</v>
      </c>
      <c r="B105" s="19">
        <v>2</v>
      </c>
    </row>
    <row r="106" spans="1:2" x14ac:dyDescent="0.35">
      <c r="A106" s="19" t="s">
        <v>491</v>
      </c>
      <c r="B106" s="19">
        <v>2</v>
      </c>
    </row>
    <row r="107" spans="1:2" x14ac:dyDescent="0.35">
      <c r="A107" s="19" t="s">
        <v>469</v>
      </c>
      <c r="B107" s="19">
        <v>2</v>
      </c>
    </row>
    <row r="108" spans="1:2" x14ac:dyDescent="0.35">
      <c r="A108" s="19" t="s">
        <v>126</v>
      </c>
      <c r="B108" s="19">
        <v>2</v>
      </c>
    </row>
    <row r="109" spans="1:2" x14ac:dyDescent="0.35">
      <c r="A109" s="19" t="s">
        <v>369</v>
      </c>
      <c r="B109" s="19">
        <v>2</v>
      </c>
    </row>
    <row r="110" spans="1:2" x14ac:dyDescent="0.35">
      <c r="A110" s="19" t="s">
        <v>330</v>
      </c>
      <c r="B110" s="19">
        <v>2</v>
      </c>
    </row>
    <row r="111" spans="1:2" x14ac:dyDescent="0.35">
      <c r="A111" s="19" t="s">
        <v>152</v>
      </c>
      <c r="B111" s="19">
        <v>2</v>
      </c>
    </row>
    <row r="112" spans="1:2" x14ac:dyDescent="0.35">
      <c r="A112" s="19" t="s">
        <v>404</v>
      </c>
      <c r="B112" s="19">
        <v>2</v>
      </c>
    </row>
    <row r="113" spans="1:2" x14ac:dyDescent="0.35">
      <c r="A113" s="19" t="s">
        <v>485</v>
      </c>
      <c r="B113" s="19">
        <v>2</v>
      </c>
    </row>
    <row r="114" spans="1:2" x14ac:dyDescent="0.35">
      <c r="A114" s="19" t="s">
        <v>339</v>
      </c>
      <c r="B114" s="19">
        <v>2</v>
      </c>
    </row>
    <row r="115" spans="1:2" x14ac:dyDescent="0.35">
      <c r="A115" s="19" t="s">
        <v>420</v>
      </c>
      <c r="B115" s="19">
        <v>2</v>
      </c>
    </row>
    <row r="116" spans="1:2" x14ac:dyDescent="0.35">
      <c r="A116" s="19" t="s">
        <v>511</v>
      </c>
      <c r="B116" s="19">
        <v>2</v>
      </c>
    </row>
    <row r="117" spans="1:2" x14ac:dyDescent="0.35">
      <c r="A117" s="19" t="s">
        <v>257</v>
      </c>
      <c r="B117" s="19">
        <v>1</v>
      </c>
    </row>
    <row r="118" spans="1:2" x14ac:dyDescent="0.35">
      <c r="A118" s="19" t="s">
        <v>525</v>
      </c>
      <c r="B118" s="19">
        <v>1</v>
      </c>
    </row>
    <row r="119" spans="1:2" x14ac:dyDescent="0.35">
      <c r="A119" s="19" t="s">
        <v>282</v>
      </c>
      <c r="B119" s="19">
        <v>1</v>
      </c>
    </row>
    <row r="120" spans="1:2" x14ac:dyDescent="0.35">
      <c r="A120" s="19" t="s">
        <v>191</v>
      </c>
      <c r="B120" s="19">
        <v>1</v>
      </c>
    </row>
    <row r="121" spans="1:2" x14ac:dyDescent="0.35">
      <c r="A121" s="19" t="s">
        <v>210</v>
      </c>
      <c r="B121" s="19">
        <v>1</v>
      </c>
    </row>
    <row r="122" spans="1:2" x14ac:dyDescent="0.35">
      <c r="A122" s="19" t="s">
        <v>479</v>
      </c>
      <c r="B122" s="19">
        <v>1</v>
      </c>
    </row>
    <row r="123" spans="1:2" x14ac:dyDescent="0.35">
      <c r="A123" s="19" t="s">
        <v>523</v>
      </c>
      <c r="B123" s="19">
        <v>1</v>
      </c>
    </row>
    <row r="124" spans="1:2" x14ac:dyDescent="0.35">
      <c r="A124" s="19" t="s">
        <v>225</v>
      </c>
      <c r="B124" s="19">
        <v>1</v>
      </c>
    </row>
    <row r="125" spans="1:2" x14ac:dyDescent="0.35">
      <c r="A125" s="19" t="s">
        <v>372</v>
      </c>
      <c r="B125" s="19">
        <v>1</v>
      </c>
    </row>
    <row r="126" spans="1:2" x14ac:dyDescent="0.35">
      <c r="A126" s="19" t="s">
        <v>437</v>
      </c>
      <c r="B126" s="19">
        <v>1</v>
      </c>
    </row>
    <row r="127" spans="1:2" x14ac:dyDescent="0.35">
      <c r="A127" s="19" t="s">
        <v>524</v>
      </c>
      <c r="B127" s="19">
        <v>1</v>
      </c>
    </row>
    <row r="128" spans="1:2" x14ac:dyDescent="0.35">
      <c r="A128" s="22" t="s">
        <v>526</v>
      </c>
      <c r="B128" s="22">
        <v>818</v>
      </c>
    </row>
    <row r="129" spans="1:2" x14ac:dyDescent="0.35">
      <c r="A129" s="56"/>
      <c r="B129" s="56"/>
    </row>
    <row r="130" spans="1:2" ht="15" thickBot="1" x14ac:dyDescent="0.4">
      <c r="A130" s="56"/>
      <c r="B130" s="56"/>
    </row>
    <row r="131" spans="1:2" ht="16" customHeight="1" thickBot="1" x14ac:dyDescent="0.4">
      <c r="A131" s="178" t="s">
        <v>528</v>
      </c>
      <c r="B131" s="179"/>
    </row>
    <row r="132" spans="1:2" x14ac:dyDescent="0.35">
      <c r="A132" s="21" t="s">
        <v>521</v>
      </c>
      <c r="B132" s="20" t="s">
        <v>522</v>
      </c>
    </row>
    <row r="133" spans="1:2" x14ac:dyDescent="0.35">
      <c r="A133" s="19" t="s">
        <v>377</v>
      </c>
      <c r="B133" s="19">
        <v>121</v>
      </c>
    </row>
    <row r="134" spans="1:2" x14ac:dyDescent="0.35">
      <c r="A134" s="19" t="s">
        <v>375</v>
      </c>
      <c r="B134" s="19">
        <v>88</v>
      </c>
    </row>
    <row r="135" spans="1:2" x14ac:dyDescent="0.35">
      <c r="A135" s="19" t="s">
        <v>163</v>
      </c>
      <c r="B135" s="19">
        <v>36</v>
      </c>
    </row>
    <row r="136" spans="1:2" x14ac:dyDescent="0.35">
      <c r="A136" s="19" t="s">
        <v>174</v>
      </c>
      <c r="B136" s="19">
        <v>33</v>
      </c>
    </row>
    <row r="137" spans="1:2" x14ac:dyDescent="0.35">
      <c r="A137" s="19" t="s">
        <v>265</v>
      </c>
      <c r="B137" s="19">
        <v>18</v>
      </c>
    </row>
    <row r="138" spans="1:2" x14ac:dyDescent="0.35">
      <c r="A138" s="19" t="s">
        <v>254</v>
      </c>
      <c r="B138" s="19">
        <v>18</v>
      </c>
    </row>
    <row r="139" spans="1:2" x14ac:dyDescent="0.35">
      <c r="A139" s="19" t="s">
        <v>347</v>
      </c>
      <c r="B139" s="19">
        <v>17</v>
      </c>
    </row>
    <row r="140" spans="1:2" x14ac:dyDescent="0.35">
      <c r="A140" s="19" t="s">
        <v>268</v>
      </c>
      <c r="B140" s="19">
        <v>17</v>
      </c>
    </row>
    <row r="141" spans="1:2" x14ac:dyDescent="0.35">
      <c r="A141" s="19" t="s">
        <v>184</v>
      </c>
      <c r="B141" s="19">
        <v>16</v>
      </c>
    </row>
    <row r="142" spans="1:2" x14ac:dyDescent="0.35">
      <c r="A142" s="19" t="s">
        <v>232</v>
      </c>
      <c r="B142" s="19">
        <v>15</v>
      </c>
    </row>
    <row r="143" spans="1:2" x14ac:dyDescent="0.35">
      <c r="A143" s="19" t="s">
        <v>275</v>
      </c>
      <c r="B143" s="19">
        <v>12</v>
      </c>
    </row>
    <row r="144" spans="1:2" x14ac:dyDescent="0.35">
      <c r="A144" s="19" t="s">
        <v>482</v>
      </c>
      <c r="B144" s="19">
        <v>11</v>
      </c>
    </row>
    <row r="145" spans="1:2" x14ac:dyDescent="0.35">
      <c r="A145" s="19" t="s">
        <v>444</v>
      </c>
      <c r="B145" s="19">
        <v>11</v>
      </c>
    </row>
    <row r="146" spans="1:2" x14ac:dyDescent="0.35">
      <c r="A146" s="19" t="s">
        <v>386</v>
      </c>
      <c r="B146" s="19">
        <v>11</v>
      </c>
    </row>
    <row r="147" spans="1:2" x14ac:dyDescent="0.35">
      <c r="A147" s="19" t="s">
        <v>513</v>
      </c>
      <c r="B147" s="19">
        <v>11</v>
      </c>
    </row>
    <row r="148" spans="1:2" x14ac:dyDescent="0.35">
      <c r="A148" s="19" t="s">
        <v>316</v>
      </c>
      <c r="B148" s="19">
        <v>11</v>
      </c>
    </row>
    <row r="149" spans="1:2" x14ac:dyDescent="0.35">
      <c r="A149" s="19" t="s">
        <v>417</v>
      </c>
      <c r="B149" s="19">
        <v>9</v>
      </c>
    </row>
    <row r="150" spans="1:2" x14ac:dyDescent="0.35">
      <c r="A150" s="19" t="s">
        <v>286</v>
      </c>
      <c r="B150" s="19">
        <v>9</v>
      </c>
    </row>
    <row r="151" spans="1:2" x14ac:dyDescent="0.35">
      <c r="A151" s="19" t="s">
        <v>380</v>
      </c>
      <c r="B151" s="19">
        <v>9</v>
      </c>
    </row>
    <row r="152" spans="1:2" x14ac:dyDescent="0.35">
      <c r="A152" s="19" t="s">
        <v>242</v>
      </c>
      <c r="B152" s="19">
        <v>9</v>
      </c>
    </row>
    <row r="153" spans="1:2" x14ac:dyDescent="0.35">
      <c r="A153" s="19" t="s">
        <v>147</v>
      </c>
      <c r="B153" s="19">
        <v>7</v>
      </c>
    </row>
    <row r="154" spans="1:2" x14ac:dyDescent="0.35">
      <c r="A154" s="19" t="s">
        <v>179</v>
      </c>
      <c r="B154" s="19">
        <v>7</v>
      </c>
    </row>
    <row r="155" spans="1:2" x14ac:dyDescent="0.35">
      <c r="A155" s="19" t="s">
        <v>498</v>
      </c>
      <c r="B155" s="19">
        <v>7</v>
      </c>
    </row>
    <row r="156" spans="1:2" x14ac:dyDescent="0.35">
      <c r="A156" s="19" t="s">
        <v>404</v>
      </c>
      <c r="B156" s="19">
        <v>4</v>
      </c>
    </row>
    <row r="157" spans="1:2" x14ac:dyDescent="0.35">
      <c r="A157" s="19" t="s">
        <v>420</v>
      </c>
      <c r="B157" s="19">
        <v>4</v>
      </c>
    </row>
    <row r="158" spans="1:2" x14ac:dyDescent="0.35">
      <c r="A158" s="19" t="s">
        <v>271</v>
      </c>
      <c r="B158" s="19">
        <v>3</v>
      </c>
    </row>
    <row r="159" spans="1:2" x14ac:dyDescent="0.35">
      <c r="A159" s="19" t="s">
        <v>210</v>
      </c>
      <c r="B159" s="19">
        <v>3</v>
      </c>
    </row>
    <row r="160" spans="1:2" x14ac:dyDescent="0.35">
      <c r="A160" s="19" t="s">
        <v>300</v>
      </c>
      <c r="B160" s="19">
        <v>3</v>
      </c>
    </row>
    <row r="161" spans="1:2" x14ac:dyDescent="0.35">
      <c r="A161" s="19" t="s">
        <v>136</v>
      </c>
      <c r="B161" s="19">
        <v>3</v>
      </c>
    </row>
    <row r="162" spans="1:2" x14ac:dyDescent="0.35">
      <c r="A162" s="19" t="s">
        <v>369</v>
      </c>
      <c r="B162" s="19">
        <v>3</v>
      </c>
    </row>
    <row r="163" spans="1:2" x14ac:dyDescent="0.35">
      <c r="A163" s="19" t="s">
        <v>152</v>
      </c>
      <c r="B163" s="19">
        <v>3</v>
      </c>
    </row>
    <row r="164" spans="1:2" x14ac:dyDescent="0.35">
      <c r="A164" s="19" t="s">
        <v>126</v>
      </c>
      <c r="B164" s="19">
        <v>2</v>
      </c>
    </row>
    <row r="165" spans="1:2" x14ac:dyDescent="0.35">
      <c r="A165" s="19" t="s">
        <v>187</v>
      </c>
      <c r="B165" s="19">
        <v>2</v>
      </c>
    </row>
    <row r="166" spans="1:2" x14ac:dyDescent="0.35">
      <c r="A166" s="19" t="s">
        <v>525</v>
      </c>
      <c r="B166" s="19">
        <v>2</v>
      </c>
    </row>
    <row r="167" spans="1:2" x14ac:dyDescent="0.35">
      <c r="A167" s="19" t="s">
        <v>309</v>
      </c>
      <c r="B167" s="19">
        <v>2</v>
      </c>
    </row>
    <row r="168" spans="1:2" x14ac:dyDescent="0.35">
      <c r="A168" s="19" t="s">
        <v>469</v>
      </c>
      <c r="B168" s="19">
        <v>1</v>
      </c>
    </row>
    <row r="169" spans="1:2" x14ac:dyDescent="0.35">
      <c r="A169" s="19" t="s">
        <v>529</v>
      </c>
      <c r="B169" s="19">
        <v>1</v>
      </c>
    </row>
    <row r="170" spans="1:2" x14ac:dyDescent="0.35">
      <c r="A170" s="19" t="s">
        <v>257</v>
      </c>
      <c r="B170" s="19">
        <v>1</v>
      </c>
    </row>
    <row r="171" spans="1:2" x14ac:dyDescent="0.35">
      <c r="A171" s="19" t="s">
        <v>244</v>
      </c>
      <c r="B171" s="19">
        <v>1</v>
      </c>
    </row>
    <row r="172" spans="1:2" x14ac:dyDescent="0.35">
      <c r="A172" s="19" t="s">
        <v>282</v>
      </c>
      <c r="B172" s="19">
        <v>1</v>
      </c>
    </row>
    <row r="173" spans="1:2" x14ac:dyDescent="0.35">
      <c r="A173" s="19" t="s">
        <v>524</v>
      </c>
      <c r="B173" s="19">
        <v>1</v>
      </c>
    </row>
    <row r="174" spans="1:2" x14ac:dyDescent="0.35">
      <c r="A174" s="19" t="s">
        <v>479</v>
      </c>
      <c r="B174" s="19">
        <v>1</v>
      </c>
    </row>
    <row r="175" spans="1:2" x14ac:dyDescent="0.35">
      <c r="A175" s="19" t="s">
        <v>437</v>
      </c>
      <c r="B175" s="19">
        <v>1</v>
      </c>
    </row>
    <row r="176" spans="1:2" x14ac:dyDescent="0.35">
      <c r="A176" s="19" t="s">
        <v>491</v>
      </c>
      <c r="B176" s="19">
        <v>1</v>
      </c>
    </row>
    <row r="177" spans="1:2" x14ac:dyDescent="0.35">
      <c r="A177" s="19" t="s">
        <v>440</v>
      </c>
      <c r="B177" s="19">
        <v>1</v>
      </c>
    </row>
    <row r="178" spans="1:2" x14ac:dyDescent="0.35">
      <c r="A178" s="19" t="s">
        <v>339</v>
      </c>
      <c r="B178" s="19">
        <v>1</v>
      </c>
    </row>
    <row r="179" spans="1:2" x14ac:dyDescent="0.35">
      <c r="A179" s="19" t="s">
        <v>206</v>
      </c>
      <c r="B179" s="19">
        <v>1</v>
      </c>
    </row>
    <row r="180" spans="1:2" x14ac:dyDescent="0.35">
      <c r="A180" s="19" t="s">
        <v>225</v>
      </c>
      <c r="B180" s="19">
        <v>1</v>
      </c>
    </row>
    <row r="181" spans="1:2" x14ac:dyDescent="0.35">
      <c r="A181" s="19" t="s">
        <v>447</v>
      </c>
      <c r="B181" s="19">
        <v>1</v>
      </c>
    </row>
    <row r="182" spans="1:2" x14ac:dyDescent="0.35">
      <c r="A182" s="22" t="s">
        <v>526</v>
      </c>
      <c r="B182" s="22">
        <v>551</v>
      </c>
    </row>
    <row r="183" spans="1:2" x14ac:dyDescent="0.35">
      <c r="A183" s="56"/>
      <c r="B183" s="56"/>
    </row>
    <row r="184" spans="1:2" ht="15" thickBot="1" x14ac:dyDescent="0.4"/>
    <row r="185" spans="1:2" ht="15.65" customHeight="1" x14ac:dyDescent="0.35">
      <c r="A185" s="178" t="s">
        <v>530</v>
      </c>
      <c r="B185" s="179"/>
    </row>
    <row r="186" spans="1:2" x14ac:dyDescent="0.35">
      <c r="A186" s="21" t="s">
        <v>521</v>
      </c>
      <c r="B186" s="20" t="s">
        <v>522</v>
      </c>
    </row>
    <row r="187" spans="1:2" x14ac:dyDescent="0.35">
      <c r="A187" s="19" t="s">
        <v>377</v>
      </c>
      <c r="B187" s="19">
        <v>134</v>
      </c>
    </row>
    <row r="188" spans="1:2" x14ac:dyDescent="0.35">
      <c r="A188" s="19" t="s">
        <v>375</v>
      </c>
      <c r="B188" s="19">
        <v>83</v>
      </c>
    </row>
    <row r="189" spans="1:2" x14ac:dyDescent="0.35">
      <c r="A189" s="19" t="s">
        <v>174</v>
      </c>
      <c r="B189" s="19">
        <v>40</v>
      </c>
    </row>
    <row r="190" spans="1:2" x14ac:dyDescent="0.35">
      <c r="A190" s="19" t="s">
        <v>163</v>
      </c>
      <c r="B190" s="19">
        <v>32</v>
      </c>
    </row>
    <row r="191" spans="1:2" x14ac:dyDescent="0.35">
      <c r="A191" s="19" t="s">
        <v>184</v>
      </c>
      <c r="B191" s="19">
        <v>29</v>
      </c>
    </row>
    <row r="192" spans="1:2" x14ac:dyDescent="0.35">
      <c r="A192" s="19" t="s">
        <v>265</v>
      </c>
      <c r="B192" s="19">
        <v>21</v>
      </c>
    </row>
    <row r="193" spans="1:2" x14ac:dyDescent="0.35">
      <c r="A193" s="19" t="s">
        <v>347</v>
      </c>
      <c r="B193" s="19">
        <v>15</v>
      </c>
    </row>
    <row r="194" spans="1:2" x14ac:dyDescent="0.35">
      <c r="A194" s="19" t="s">
        <v>444</v>
      </c>
      <c r="B194" s="19">
        <v>14</v>
      </c>
    </row>
    <row r="195" spans="1:2" x14ac:dyDescent="0.35">
      <c r="A195" s="19" t="s">
        <v>316</v>
      </c>
      <c r="B195" s="19">
        <v>14</v>
      </c>
    </row>
    <row r="196" spans="1:2" x14ac:dyDescent="0.35">
      <c r="A196" s="19" t="s">
        <v>232</v>
      </c>
      <c r="B196" s="19">
        <v>13</v>
      </c>
    </row>
    <row r="197" spans="1:2" x14ac:dyDescent="0.35">
      <c r="A197" s="19" t="s">
        <v>531</v>
      </c>
      <c r="B197" s="19">
        <v>12</v>
      </c>
    </row>
    <row r="198" spans="1:2" x14ac:dyDescent="0.35">
      <c r="A198" s="19" t="s">
        <v>254</v>
      </c>
      <c r="B198" s="19">
        <v>12</v>
      </c>
    </row>
    <row r="199" spans="1:2" x14ac:dyDescent="0.35">
      <c r="A199" s="19" t="s">
        <v>275</v>
      </c>
      <c r="B199" s="19">
        <v>11</v>
      </c>
    </row>
    <row r="200" spans="1:2" x14ac:dyDescent="0.35">
      <c r="A200" s="19" t="s">
        <v>380</v>
      </c>
      <c r="B200" s="19">
        <v>10</v>
      </c>
    </row>
    <row r="201" spans="1:2" x14ac:dyDescent="0.35">
      <c r="A201" s="19" t="s">
        <v>417</v>
      </c>
      <c r="B201" s="19">
        <v>9</v>
      </c>
    </row>
    <row r="202" spans="1:2" x14ac:dyDescent="0.35">
      <c r="A202" s="19" t="s">
        <v>482</v>
      </c>
      <c r="B202" s="19">
        <v>9</v>
      </c>
    </row>
    <row r="203" spans="1:2" x14ac:dyDescent="0.35">
      <c r="A203" s="19" t="s">
        <v>488</v>
      </c>
      <c r="B203" s="19">
        <v>9</v>
      </c>
    </row>
    <row r="204" spans="1:2" x14ac:dyDescent="0.35">
      <c r="A204" s="19" t="s">
        <v>286</v>
      </c>
      <c r="B204" s="19">
        <v>9</v>
      </c>
    </row>
    <row r="205" spans="1:2" x14ac:dyDescent="0.35">
      <c r="A205" s="19" t="s">
        <v>147</v>
      </c>
      <c r="B205" s="19">
        <v>8</v>
      </c>
    </row>
    <row r="206" spans="1:2" x14ac:dyDescent="0.35">
      <c r="A206" s="19" t="s">
        <v>179</v>
      </c>
      <c r="B206" s="19">
        <v>8</v>
      </c>
    </row>
    <row r="207" spans="1:2" x14ac:dyDescent="0.35">
      <c r="A207" s="19" t="s">
        <v>201</v>
      </c>
      <c r="B207" s="19">
        <v>7</v>
      </c>
    </row>
    <row r="208" spans="1:2" x14ac:dyDescent="0.35">
      <c r="A208" s="19" t="s">
        <v>242</v>
      </c>
      <c r="B208" s="19">
        <v>7</v>
      </c>
    </row>
    <row r="209" spans="1:2" x14ac:dyDescent="0.35">
      <c r="A209" s="19" t="s">
        <v>513</v>
      </c>
      <c r="B209" s="19">
        <v>7</v>
      </c>
    </row>
    <row r="210" spans="1:2" x14ac:dyDescent="0.35">
      <c r="A210" s="19" t="s">
        <v>440</v>
      </c>
      <c r="B210" s="19">
        <v>6</v>
      </c>
    </row>
    <row r="211" spans="1:2" x14ac:dyDescent="0.35">
      <c r="A211" s="19" t="s">
        <v>268</v>
      </c>
      <c r="B211" s="19">
        <v>6</v>
      </c>
    </row>
    <row r="212" spans="1:2" x14ac:dyDescent="0.35">
      <c r="A212" s="19" t="s">
        <v>271</v>
      </c>
      <c r="B212" s="19">
        <v>5</v>
      </c>
    </row>
    <row r="213" spans="1:2" x14ac:dyDescent="0.35">
      <c r="A213" s="19" t="s">
        <v>404</v>
      </c>
      <c r="B213" s="19">
        <v>5</v>
      </c>
    </row>
    <row r="214" spans="1:2" x14ac:dyDescent="0.35">
      <c r="A214" s="19" t="s">
        <v>498</v>
      </c>
      <c r="B214" s="19">
        <v>3</v>
      </c>
    </row>
    <row r="215" spans="1:2" x14ac:dyDescent="0.35">
      <c r="A215" s="19" t="s">
        <v>300</v>
      </c>
      <c r="B215" s="19">
        <v>3</v>
      </c>
    </row>
    <row r="216" spans="1:2" x14ac:dyDescent="0.35">
      <c r="A216" s="19" t="s">
        <v>152</v>
      </c>
      <c r="B216" s="19">
        <v>3</v>
      </c>
    </row>
    <row r="217" spans="1:2" x14ac:dyDescent="0.35">
      <c r="A217" s="19" t="s">
        <v>136</v>
      </c>
      <c r="B217" s="19">
        <v>3</v>
      </c>
    </row>
    <row r="218" spans="1:2" x14ac:dyDescent="0.35">
      <c r="A218" s="19" t="s">
        <v>420</v>
      </c>
      <c r="B218" s="19">
        <v>3</v>
      </c>
    </row>
    <row r="219" spans="1:2" x14ac:dyDescent="0.35">
      <c r="A219" s="19" t="s">
        <v>532</v>
      </c>
      <c r="B219" s="19">
        <v>3</v>
      </c>
    </row>
    <row r="220" spans="1:2" x14ac:dyDescent="0.35">
      <c r="A220" s="19" t="s">
        <v>126</v>
      </c>
      <c r="B220" s="19">
        <v>2</v>
      </c>
    </row>
    <row r="221" spans="1:2" x14ac:dyDescent="0.35">
      <c r="A221" s="19" t="s">
        <v>270</v>
      </c>
      <c r="B221" s="19">
        <v>2</v>
      </c>
    </row>
    <row r="222" spans="1:2" x14ac:dyDescent="0.35">
      <c r="A222" s="19" t="s">
        <v>187</v>
      </c>
      <c r="B222" s="19">
        <v>2</v>
      </c>
    </row>
    <row r="223" spans="1:2" x14ac:dyDescent="0.35">
      <c r="A223" s="19" t="s">
        <v>469</v>
      </c>
      <c r="B223" s="19">
        <v>2</v>
      </c>
    </row>
    <row r="224" spans="1:2" x14ac:dyDescent="0.35">
      <c r="A224" s="19" t="s">
        <v>525</v>
      </c>
      <c r="B224" s="19">
        <v>2</v>
      </c>
    </row>
    <row r="225" spans="1:2" x14ac:dyDescent="0.35">
      <c r="A225" s="19" t="s">
        <v>309</v>
      </c>
      <c r="B225" s="19">
        <v>2</v>
      </c>
    </row>
    <row r="226" spans="1:2" x14ac:dyDescent="0.35">
      <c r="A226" s="19" t="s">
        <v>491</v>
      </c>
      <c r="B226" s="19">
        <v>1</v>
      </c>
    </row>
    <row r="227" spans="1:2" x14ac:dyDescent="0.35">
      <c r="A227" s="19" t="s">
        <v>206</v>
      </c>
      <c r="B227" s="19">
        <v>1</v>
      </c>
    </row>
    <row r="228" spans="1:2" x14ac:dyDescent="0.35">
      <c r="A228" s="19" t="s">
        <v>524</v>
      </c>
      <c r="B228" s="19">
        <v>1</v>
      </c>
    </row>
    <row r="229" spans="1:2" x14ac:dyDescent="0.35">
      <c r="A229" s="19" t="s">
        <v>210</v>
      </c>
      <c r="B229" s="19">
        <v>1</v>
      </c>
    </row>
    <row r="230" spans="1:2" x14ac:dyDescent="0.35">
      <c r="A230" s="19" t="s">
        <v>369</v>
      </c>
      <c r="B230" s="19">
        <v>1</v>
      </c>
    </row>
    <row r="231" spans="1:2" x14ac:dyDescent="0.35">
      <c r="A231" s="19" t="s">
        <v>447</v>
      </c>
      <c r="B231" s="19">
        <v>1</v>
      </c>
    </row>
    <row r="232" spans="1:2" x14ac:dyDescent="0.35">
      <c r="A232" s="19" t="s">
        <v>529</v>
      </c>
      <c r="B232" s="19">
        <v>1</v>
      </c>
    </row>
    <row r="233" spans="1:2" x14ac:dyDescent="0.35">
      <c r="A233" s="19" t="s">
        <v>353</v>
      </c>
      <c r="B233" s="19">
        <v>1</v>
      </c>
    </row>
    <row r="234" spans="1:2" x14ac:dyDescent="0.35">
      <c r="A234" s="19" t="s">
        <v>225</v>
      </c>
      <c r="B234" s="19">
        <v>1</v>
      </c>
    </row>
    <row r="235" spans="1:2" x14ac:dyDescent="0.35">
      <c r="A235" s="19" t="s">
        <v>479</v>
      </c>
      <c r="B235" s="19">
        <v>1</v>
      </c>
    </row>
    <row r="236" spans="1:2" x14ac:dyDescent="0.35">
      <c r="A236" s="19" t="s">
        <v>244</v>
      </c>
      <c r="B236" s="19">
        <v>1</v>
      </c>
    </row>
    <row r="237" spans="1:2" x14ac:dyDescent="0.35">
      <c r="A237" s="22" t="s">
        <v>526</v>
      </c>
      <c r="B237" s="22">
        <v>576</v>
      </c>
    </row>
    <row r="238" spans="1:2" x14ac:dyDescent="0.35">
      <c r="A238" s="56"/>
      <c r="B238" s="56"/>
    </row>
    <row r="240" spans="1:2" ht="16.5" customHeight="1" thickBot="1" x14ac:dyDescent="0.4">
      <c r="A240" s="178" t="s">
        <v>533</v>
      </c>
      <c r="B240" s="179"/>
    </row>
    <row r="241" spans="1:2" x14ac:dyDescent="0.35">
      <c r="A241" s="21" t="s">
        <v>521</v>
      </c>
      <c r="B241" s="20" t="s">
        <v>522</v>
      </c>
    </row>
    <row r="242" spans="1:2" x14ac:dyDescent="0.35">
      <c r="A242" s="19" t="s">
        <v>377</v>
      </c>
      <c r="B242" s="19">
        <v>140</v>
      </c>
    </row>
    <row r="243" spans="1:2" x14ac:dyDescent="0.35">
      <c r="A243" s="19" t="s">
        <v>375</v>
      </c>
      <c r="B243" s="19">
        <v>100</v>
      </c>
    </row>
    <row r="244" spans="1:2" x14ac:dyDescent="0.35">
      <c r="A244" s="19" t="s">
        <v>174</v>
      </c>
      <c r="B244" s="19">
        <v>47</v>
      </c>
    </row>
    <row r="245" spans="1:2" x14ac:dyDescent="0.35">
      <c r="A245" s="19" t="s">
        <v>163</v>
      </c>
      <c r="B245" s="19">
        <v>35</v>
      </c>
    </row>
    <row r="246" spans="1:2" x14ac:dyDescent="0.35">
      <c r="A246" s="19" t="s">
        <v>184</v>
      </c>
      <c r="B246" s="19">
        <v>28</v>
      </c>
    </row>
    <row r="247" spans="1:2" x14ac:dyDescent="0.35">
      <c r="A247" s="19" t="s">
        <v>440</v>
      </c>
      <c r="B247" s="19">
        <v>26</v>
      </c>
    </row>
    <row r="248" spans="1:2" x14ac:dyDescent="0.35">
      <c r="A248" s="19" t="s">
        <v>316</v>
      </c>
      <c r="B248" s="19">
        <v>18</v>
      </c>
    </row>
    <row r="249" spans="1:2" x14ac:dyDescent="0.35">
      <c r="A249" s="19" t="s">
        <v>482</v>
      </c>
      <c r="B249" s="19">
        <v>17</v>
      </c>
    </row>
    <row r="250" spans="1:2" x14ac:dyDescent="0.35">
      <c r="A250" s="19" t="s">
        <v>286</v>
      </c>
      <c r="B250" s="19">
        <v>14</v>
      </c>
    </row>
    <row r="251" spans="1:2" x14ac:dyDescent="0.35">
      <c r="A251" s="19" t="s">
        <v>254</v>
      </c>
      <c r="B251" s="19">
        <v>13</v>
      </c>
    </row>
    <row r="252" spans="1:2" x14ac:dyDescent="0.35">
      <c r="A252" s="19" t="s">
        <v>265</v>
      </c>
      <c r="B252" s="19">
        <v>13</v>
      </c>
    </row>
    <row r="253" spans="1:2" x14ac:dyDescent="0.35">
      <c r="A253" s="19" t="s">
        <v>531</v>
      </c>
      <c r="B253" s="19">
        <v>12</v>
      </c>
    </row>
    <row r="254" spans="1:2" x14ac:dyDescent="0.35">
      <c r="A254" s="19" t="s">
        <v>444</v>
      </c>
      <c r="B254" s="19">
        <v>11</v>
      </c>
    </row>
    <row r="255" spans="1:2" x14ac:dyDescent="0.35">
      <c r="A255" s="19" t="s">
        <v>275</v>
      </c>
      <c r="B255" s="19">
        <v>11</v>
      </c>
    </row>
    <row r="256" spans="1:2" x14ac:dyDescent="0.35">
      <c r="A256" s="19" t="s">
        <v>347</v>
      </c>
      <c r="B256" s="19">
        <v>11</v>
      </c>
    </row>
    <row r="257" spans="1:2" x14ac:dyDescent="0.35">
      <c r="A257" s="19" t="s">
        <v>242</v>
      </c>
      <c r="B257" s="19">
        <v>9</v>
      </c>
    </row>
    <row r="258" spans="1:2" x14ac:dyDescent="0.35">
      <c r="A258" s="19" t="s">
        <v>488</v>
      </c>
      <c r="B258" s="19">
        <v>9</v>
      </c>
    </row>
    <row r="259" spans="1:2" x14ac:dyDescent="0.35">
      <c r="A259" s="19" t="s">
        <v>179</v>
      </c>
      <c r="B259" s="19">
        <v>9</v>
      </c>
    </row>
    <row r="260" spans="1:2" x14ac:dyDescent="0.35">
      <c r="A260" s="19" t="s">
        <v>232</v>
      </c>
      <c r="B260" s="19">
        <v>8</v>
      </c>
    </row>
    <row r="261" spans="1:2" x14ac:dyDescent="0.35">
      <c r="A261" s="19" t="s">
        <v>513</v>
      </c>
      <c r="B261" s="19">
        <v>8</v>
      </c>
    </row>
    <row r="262" spans="1:2" x14ac:dyDescent="0.35">
      <c r="A262" s="19" t="s">
        <v>268</v>
      </c>
      <c r="B262" s="19">
        <v>7</v>
      </c>
    </row>
    <row r="263" spans="1:2" x14ac:dyDescent="0.35">
      <c r="A263" s="19" t="s">
        <v>147</v>
      </c>
      <c r="B263" s="19">
        <v>6</v>
      </c>
    </row>
    <row r="264" spans="1:2" x14ac:dyDescent="0.35">
      <c r="A264" s="19" t="s">
        <v>380</v>
      </c>
      <c r="B264" s="19">
        <v>5</v>
      </c>
    </row>
    <row r="265" spans="1:2" x14ac:dyDescent="0.35">
      <c r="A265" s="19" t="s">
        <v>271</v>
      </c>
      <c r="B265" s="19">
        <v>5</v>
      </c>
    </row>
    <row r="266" spans="1:2" x14ac:dyDescent="0.35">
      <c r="A266" s="19" t="s">
        <v>417</v>
      </c>
      <c r="B266" s="19">
        <v>5</v>
      </c>
    </row>
    <row r="267" spans="1:2" x14ac:dyDescent="0.35">
      <c r="A267" s="19" t="s">
        <v>404</v>
      </c>
      <c r="B267" s="19">
        <v>5</v>
      </c>
    </row>
    <row r="268" spans="1:2" x14ac:dyDescent="0.35">
      <c r="A268" s="19" t="s">
        <v>300</v>
      </c>
      <c r="B268" s="19">
        <v>4</v>
      </c>
    </row>
    <row r="269" spans="1:2" x14ac:dyDescent="0.35">
      <c r="A269" s="19" t="s">
        <v>136</v>
      </c>
      <c r="B269" s="19">
        <v>4</v>
      </c>
    </row>
    <row r="270" spans="1:2" x14ac:dyDescent="0.35">
      <c r="A270" s="19" t="s">
        <v>420</v>
      </c>
      <c r="B270" s="19">
        <v>3</v>
      </c>
    </row>
    <row r="271" spans="1:2" x14ac:dyDescent="0.35">
      <c r="A271" s="19" t="s">
        <v>498</v>
      </c>
      <c r="B271" s="19">
        <v>3</v>
      </c>
    </row>
    <row r="272" spans="1:2" x14ac:dyDescent="0.35">
      <c r="A272" s="19" t="s">
        <v>201</v>
      </c>
      <c r="B272" s="19">
        <v>3</v>
      </c>
    </row>
    <row r="273" spans="1:2" x14ac:dyDescent="0.35">
      <c r="A273" s="19" t="s">
        <v>152</v>
      </c>
      <c r="B273" s="19">
        <v>3</v>
      </c>
    </row>
    <row r="274" spans="1:2" x14ac:dyDescent="0.35">
      <c r="A274" s="19" t="s">
        <v>126</v>
      </c>
      <c r="B274" s="19">
        <v>2</v>
      </c>
    </row>
    <row r="275" spans="1:2" x14ac:dyDescent="0.35">
      <c r="A275" s="19" t="s">
        <v>210</v>
      </c>
      <c r="B275" s="19">
        <v>2</v>
      </c>
    </row>
    <row r="276" spans="1:2" x14ac:dyDescent="0.35">
      <c r="A276" s="19" t="s">
        <v>529</v>
      </c>
      <c r="B276" s="19">
        <v>2</v>
      </c>
    </row>
    <row r="277" spans="1:2" x14ac:dyDescent="0.35">
      <c r="A277" s="19" t="s">
        <v>270</v>
      </c>
      <c r="B277" s="19">
        <v>2</v>
      </c>
    </row>
    <row r="278" spans="1:2" x14ac:dyDescent="0.35">
      <c r="A278" s="19" t="s">
        <v>525</v>
      </c>
      <c r="B278" s="19">
        <v>2</v>
      </c>
    </row>
    <row r="279" spans="1:2" x14ac:dyDescent="0.35">
      <c r="A279" s="19" t="s">
        <v>309</v>
      </c>
      <c r="B279" s="19">
        <v>2</v>
      </c>
    </row>
    <row r="280" spans="1:2" x14ac:dyDescent="0.35">
      <c r="A280" s="19" t="s">
        <v>187</v>
      </c>
      <c r="B280" s="19">
        <v>2</v>
      </c>
    </row>
    <row r="281" spans="1:2" x14ac:dyDescent="0.35">
      <c r="A281" s="19" t="s">
        <v>449</v>
      </c>
      <c r="B281" s="19">
        <v>1</v>
      </c>
    </row>
    <row r="282" spans="1:2" x14ac:dyDescent="0.35">
      <c r="A282" s="19" t="s">
        <v>353</v>
      </c>
      <c r="B282" s="19">
        <v>1</v>
      </c>
    </row>
    <row r="283" spans="1:2" x14ac:dyDescent="0.35">
      <c r="A283" s="19" t="s">
        <v>206</v>
      </c>
      <c r="B283" s="19">
        <v>1</v>
      </c>
    </row>
    <row r="284" spans="1:2" x14ac:dyDescent="0.35">
      <c r="A284" s="19" t="s">
        <v>447</v>
      </c>
      <c r="B284" s="19">
        <v>1</v>
      </c>
    </row>
    <row r="285" spans="1:2" x14ac:dyDescent="0.35">
      <c r="A285" s="19" t="s">
        <v>369</v>
      </c>
      <c r="B285" s="19">
        <v>1</v>
      </c>
    </row>
    <row r="286" spans="1:2" x14ac:dyDescent="0.35">
      <c r="A286" s="19" t="s">
        <v>469</v>
      </c>
      <c r="B286" s="19">
        <v>1</v>
      </c>
    </row>
    <row r="287" spans="1:2" x14ac:dyDescent="0.35">
      <c r="A287" s="19" t="s">
        <v>426</v>
      </c>
      <c r="B287" s="19">
        <v>1</v>
      </c>
    </row>
    <row r="288" spans="1:2" x14ac:dyDescent="0.35">
      <c r="A288" s="19" t="s">
        <v>479</v>
      </c>
      <c r="B288" s="19">
        <v>1</v>
      </c>
    </row>
    <row r="289" spans="1:2" x14ac:dyDescent="0.35">
      <c r="A289" s="19" t="s">
        <v>244</v>
      </c>
      <c r="B289" s="19">
        <v>1</v>
      </c>
    </row>
    <row r="290" spans="1:2" x14ac:dyDescent="0.35">
      <c r="A290" s="19" t="s">
        <v>330</v>
      </c>
      <c r="B290" s="19">
        <v>1</v>
      </c>
    </row>
    <row r="291" spans="1:2" x14ac:dyDescent="0.35">
      <c r="A291" s="19" t="s">
        <v>277</v>
      </c>
      <c r="B291" s="19">
        <v>1</v>
      </c>
    </row>
    <row r="292" spans="1:2" x14ac:dyDescent="0.35">
      <c r="A292" s="19" t="s">
        <v>524</v>
      </c>
      <c r="B292" s="19">
        <v>1</v>
      </c>
    </row>
    <row r="293" spans="1:2" x14ac:dyDescent="0.35">
      <c r="A293" s="19" t="s">
        <v>491</v>
      </c>
      <c r="B293" s="19">
        <v>1</v>
      </c>
    </row>
    <row r="294" spans="1:2" x14ac:dyDescent="0.35">
      <c r="A294" s="19" t="s">
        <v>532</v>
      </c>
      <c r="B294" s="19">
        <v>1</v>
      </c>
    </row>
    <row r="295" spans="1:2" x14ac:dyDescent="0.35">
      <c r="A295" s="22" t="s">
        <v>526</v>
      </c>
      <c r="B295" s="22">
        <v>620</v>
      </c>
    </row>
    <row r="297" spans="1:2" ht="15" thickBot="1" x14ac:dyDescent="0.4"/>
    <row r="298" spans="1:2" ht="15.65" customHeight="1" thickBot="1" x14ac:dyDescent="0.4">
      <c r="A298" s="178" t="s">
        <v>534</v>
      </c>
      <c r="B298" s="179"/>
    </row>
    <row r="299" spans="1:2" x14ac:dyDescent="0.35">
      <c r="A299" s="21" t="s">
        <v>521</v>
      </c>
      <c r="B299" s="20" t="s">
        <v>522</v>
      </c>
    </row>
    <row r="300" spans="1:2" x14ac:dyDescent="0.35">
      <c r="A300" s="19" t="s">
        <v>377</v>
      </c>
      <c r="B300" s="19">
        <v>152</v>
      </c>
    </row>
    <row r="301" spans="1:2" x14ac:dyDescent="0.35">
      <c r="A301" s="19" t="s">
        <v>375</v>
      </c>
      <c r="B301" s="19">
        <v>82</v>
      </c>
    </row>
    <row r="302" spans="1:2" x14ac:dyDescent="0.35">
      <c r="A302" s="19" t="s">
        <v>163</v>
      </c>
      <c r="B302" s="19">
        <v>35</v>
      </c>
    </row>
    <row r="303" spans="1:2" x14ac:dyDescent="0.35">
      <c r="A303" s="19" t="s">
        <v>184</v>
      </c>
      <c r="B303" s="19">
        <v>29</v>
      </c>
    </row>
    <row r="304" spans="1:2" x14ac:dyDescent="0.35">
      <c r="A304" s="19" t="s">
        <v>440</v>
      </c>
      <c r="B304" s="19">
        <v>27</v>
      </c>
    </row>
    <row r="305" spans="1:2" x14ac:dyDescent="0.35">
      <c r="A305" s="19" t="s">
        <v>174</v>
      </c>
      <c r="B305" s="19">
        <v>22</v>
      </c>
    </row>
    <row r="306" spans="1:2" x14ac:dyDescent="0.35">
      <c r="A306" s="19" t="s">
        <v>347</v>
      </c>
      <c r="B306" s="19">
        <v>20</v>
      </c>
    </row>
    <row r="307" spans="1:2" x14ac:dyDescent="0.35">
      <c r="A307" s="19" t="s">
        <v>254</v>
      </c>
      <c r="B307" s="19">
        <v>15</v>
      </c>
    </row>
    <row r="308" spans="1:2" x14ac:dyDescent="0.35">
      <c r="A308" s="19" t="s">
        <v>482</v>
      </c>
      <c r="B308" s="19">
        <v>14</v>
      </c>
    </row>
    <row r="309" spans="1:2" x14ac:dyDescent="0.35">
      <c r="A309" s="19" t="s">
        <v>268</v>
      </c>
      <c r="B309" s="19">
        <v>12</v>
      </c>
    </row>
    <row r="310" spans="1:2" x14ac:dyDescent="0.35">
      <c r="A310" s="19" t="s">
        <v>535</v>
      </c>
      <c r="B310" s="19">
        <v>12</v>
      </c>
    </row>
    <row r="311" spans="1:2" x14ac:dyDescent="0.35">
      <c r="A311" s="19" t="s">
        <v>265</v>
      </c>
      <c r="B311" s="19">
        <v>12</v>
      </c>
    </row>
    <row r="312" spans="1:2" x14ac:dyDescent="0.35">
      <c r="A312" s="19" t="s">
        <v>316</v>
      </c>
      <c r="B312" s="19">
        <v>12</v>
      </c>
    </row>
    <row r="313" spans="1:2" x14ac:dyDescent="0.35">
      <c r="A313" s="19" t="s">
        <v>380</v>
      </c>
      <c r="B313" s="19">
        <v>11</v>
      </c>
    </row>
    <row r="314" spans="1:2" x14ac:dyDescent="0.35">
      <c r="A314" s="19" t="s">
        <v>275</v>
      </c>
      <c r="B314" s="19">
        <v>11</v>
      </c>
    </row>
    <row r="315" spans="1:2" x14ac:dyDescent="0.35">
      <c r="A315" s="19" t="s">
        <v>444</v>
      </c>
      <c r="B315" s="19">
        <v>10</v>
      </c>
    </row>
    <row r="316" spans="1:2" x14ac:dyDescent="0.35">
      <c r="A316" s="19" t="s">
        <v>286</v>
      </c>
      <c r="B316" s="19">
        <v>10</v>
      </c>
    </row>
    <row r="317" spans="1:2" x14ac:dyDescent="0.35">
      <c r="A317" s="19" t="s">
        <v>513</v>
      </c>
      <c r="B317" s="19">
        <v>9</v>
      </c>
    </row>
    <row r="318" spans="1:2" x14ac:dyDescent="0.35">
      <c r="A318" s="19" t="s">
        <v>136</v>
      </c>
      <c r="B318" s="19">
        <v>7</v>
      </c>
    </row>
    <row r="319" spans="1:2" x14ac:dyDescent="0.35">
      <c r="A319" s="19" t="s">
        <v>232</v>
      </c>
      <c r="B319" s="19">
        <v>7</v>
      </c>
    </row>
    <row r="320" spans="1:2" x14ac:dyDescent="0.35">
      <c r="A320" s="19" t="s">
        <v>300</v>
      </c>
      <c r="B320" s="19">
        <v>6</v>
      </c>
    </row>
    <row r="321" spans="1:2" x14ac:dyDescent="0.35">
      <c r="A321" s="19" t="s">
        <v>147</v>
      </c>
      <c r="B321" s="19">
        <v>6</v>
      </c>
    </row>
    <row r="322" spans="1:2" x14ac:dyDescent="0.35">
      <c r="A322" s="19" t="s">
        <v>242</v>
      </c>
      <c r="B322" s="19">
        <v>5</v>
      </c>
    </row>
    <row r="323" spans="1:2" x14ac:dyDescent="0.35">
      <c r="A323" s="19" t="s">
        <v>271</v>
      </c>
      <c r="B323" s="19">
        <v>5</v>
      </c>
    </row>
    <row r="324" spans="1:2" x14ac:dyDescent="0.35">
      <c r="A324" s="19" t="s">
        <v>404</v>
      </c>
      <c r="B324" s="19">
        <v>5</v>
      </c>
    </row>
    <row r="325" spans="1:2" x14ac:dyDescent="0.35">
      <c r="A325" s="19" t="s">
        <v>152</v>
      </c>
      <c r="B325" s="19">
        <v>4</v>
      </c>
    </row>
    <row r="326" spans="1:2" x14ac:dyDescent="0.35">
      <c r="A326" s="19" t="s">
        <v>330</v>
      </c>
      <c r="B326" s="19">
        <v>4</v>
      </c>
    </row>
    <row r="327" spans="1:2" x14ac:dyDescent="0.35">
      <c r="A327" s="19" t="s">
        <v>498</v>
      </c>
      <c r="B327" s="19">
        <v>3</v>
      </c>
    </row>
    <row r="328" spans="1:2" x14ac:dyDescent="0.35">
      <c r="A328" s="19" t="s">
        <v>309</v>
      </c>
      <c r="B328" s="19">
        <v>3</v>
      </c>
    </row>
    <row r="329" spans="1:2" x14ac:dyDescent="0.35">
      <c r="A329" s="19" t="s">
        <v>491</v>
      </c>
      <c r="B329" s="19">
        <v>3</v>
      </c>
    </row>
    <row r="330" spans="1:2" x14ac:dyDescent="0.35">
      <c r="A330" s="19" t="s">
        <v>179</v>
      </c>
      <c r="B330" s="19">
        <v>3</v>
      </c>
    </row>
    <row r="331" spans="1:2" x14ac:dyDescent="0.35">
      <c r="A331" s="19" t="s">
        <v>270</v>
      </c>
      <c r="B331" s="19">
        <v>3</v>
      </c>
    </row>
    <row r="332" spans="1:2" x14ac:dyDescent="0.35">
      <c r="A332" s="19" t="s">
        <v>420</v>
      </c>
      <c r="B332" s="19">
        <v>3</v>
      </c>
    </row>
    <row r="333" spans="1:2" x14ac:dyDescent="0.35">
      <c r="A333" s="19" t="s">
        <v>529</v>
      </c>
      <c r="B333" s="19">
        <v>2</v>
      </c>
    </row>
    <row r="334" spans="1:2" x14ac:dyDescent="0.35">
      <c r="A334" s="19" t="s">
        <v>469</v>
      </c>
      <c r="B334" s="19">
        <v>2</v>
      </c>
    </row>
    <row r="335" spans="1:2" x14ac:dyDescent="0.35">
      <c r="A335" s="19" t="s">
        <v>187</v>
      </c>
      <c r="B335" s="19">
        <v>2</v>
      </c>
    </row>
    <row r="336" spans="1:2" x14ac:dyDescent="0.35">
      <c r="A336" s="19" t="s">
        <v>532</v>
      </c>
      <c r="B336" s="19">
        <v>2</v>
      </c>
    </row>
    <row r="337" spans="1:2" x14ac:dyDescent="0.35">
      <c r="A337" s="19" t="s">
        <v>488</v>
      </c>
      <c r="B337" s="19">
        <v>2</v>
      </c>
    </row>
    <row r="338" spans="1:2" x14ac:dyDescent="0.35">
      <c r="A338" s="19" t="s">
        <v>525</v>
      </c>
      <c r="B338" s="19">
        <v>2</v>
      </c>
    </row>
    <row r="339" spans="1:2" x14ac:dyDescent="0.35">
      <c r="A339" s="19" t="s">
        <v>126</v>
      </c>
      <c r="B339" s="19">
        <v>2</v>
      </c>
    </row>
    <row r="340" spans="1:2" x14ac:dyDescent="0.35">
      <c r="A340" s="19" t="s">
        <v>369</v>
      </c>
      <c r="B340" s="19">
        <v>2</v>
      </c>
    </row>
    <row r="341" spans="1:2" x14ac:dyDescent="0.35">
      <c r="A341" s="19" t="s">
        <v>201</v>
      </c>
      <c r="B341" s="19">
        <v>1</v>
      </c>
    </row>
    <row r="342" spans="1:2" x14ac:dyDescent="0.35">
      <c r="A342" s="19" t="s">
        <v>426</v>
      </c>
      <c r="B342" s="19">
        <v>1</v>
      </c>
    </row>
    <row r="343" spans="1:2" x14ac:dyDescent="0.35">
      <c r="A343" s="19" t="s">
        <v>133</v>
      </c>
      <c r="B343" s="19">
        <v>1</v>
      </c>
    </row>
    <row r="344" spans="1:2" x14ac:dyDescent="0.35">
      <c r="A344" s="19" t="s">
        <v>417</v>
      </c>
      <c r="B344" s="19">
        <v>1</v>
      </c>
    </row>
    <row r="345" spans="1:2" x14ac:dyDescent="0.35">
      <c r="A345" s="19" t="s">
        <v>524</v>
      </c>
      <c r="B345" s="19">
        <v>1</v>
      </c>
    </row>
    <row r="346" spans="1:2" x14ac:dyDescent="0.35">
      <c r="A346" s="19" t="s">
        <v>339</v>
      </c>
      <c r="B346" s="19">
        <v>1</v>
      </c>
    </row>
    <row r="347" spans="1:2" x14ac:dyDescent="0.35">
      <c r="A347" s="19" t="s">
        <v>210</v>
      </c>
      <c r="B347" s="19">
        <v>1</v>
      </c>
    </row>
    <row r="348" spans="1:2" x14ac:dyDescent="0.35">
      <c r="A348" s="19" t="s">
        <v>479</v>
      </c>
      <c r="B348" s="19">
        <v>1</v>
      </c>
    </row>
    <row r="349" spans="1:2" x14ac:dyDescent="0.35">
      <c r="A349" s="19" t="s">
        <v>244</v>
      </c>
      <c r="B349" s="19">
        <v>1</v>
      </c>
    </row>
    <row r="350" spans="1:2" x14ac:dyDescent="0.35">
      <c r="A350" s="19" t="s">
        <v>206</v>
      </c>
      <c r="B350" s="19">
        <v>1</v>
      </c>
    </row>
    <row r="351" spans="1:2" x14ac:dyDescent="0.35">
      <c r="A351" s="19" t="s">
        <v>447</v>
      </c>
      <c r="B351" s="19">
        <v>1</v>
      </c>
    </row>
    <row r="352" spans="1:2" x14ac:dyDescent="0.35">
      <c r="A352" s="22" t="s">
        <v>526</v>
      </c>
      <c r="B352" s="22">
        <v>589</v>
      </c>
    </row>
    <row r="354" spans="1:2" ht="15" thickBot="1" x14ac:dyDescent="0.4"/>
    <row r="355" spans="1:2" ht="15" thickBot="1" x14ac:dyDescent="0.4">
      <c r="A355" s="181" t="s">
        <v>536</v>
      </c>
      <c r="B355" s="182"/>
    </row>
    <row r="356" spans="1:2" x14ac:dyDescent="0.35">
      <c r="A356" s="21" t="s">
        <v>521</v>
      </c>
      <c r="B356" s="20" t="s">
        <v>522</v>
      </c>
    </row>
    <row r="357" spans="1:2" x14ac:dyDescent="0.35">
      <c r="A357" s="19" t="s">
        <v>377</v>
      </c>
      <c r="B357" s="19">
        <v>132</v>
      </c>
    </row>
    <row r="358" spans="1:2" x14ac:dyDescent="0.35">
      <c r="A358" s="19" t="s">
        <v>537</v>
      </c>
      <c r="B358" s="19">
        <v>60</v>
      </c>
    </row>
    <row r="359" spans="1:2" x14ac:dyDescent="0.35">
      <c r="A359" s="19" t="s">
        <v>163</v>
      </c>
      <c r="B359" s="19">
        <v>33</v>
      </c>
    </row>
    <row r="360" spans="1:2" x14ac:dyDescent="0.35">
      <c r="A360" s="19" t="s">
        <v>184</v>
      </c>
      <c r="B360" s="19">
        <v>26</v>
      </c>
    </row>
    <row r="361" spans="1:2" x14ac:dyDescent="0.35">
      <c r="A361" s="19" t="s">
        <v>347</v>
      </c>
      <c r="B361" s="19">
        <v>24</v>
      </c>
    </row>
    <row r="362" spans="1:2" x14ac:dyDescent="0.35">
      <c r="A362" s="19" t="s">
        <v>174</v>
      </c>
      <c r="B362" s="19">
        <v>22</v>
      </c>
    </row>
    <row r="363" spans="1:2" x14ac:dyDescent="0.35">
      <c r="A363" s="19" t="s">
        <v>513</v>
      </c>
      <c r="B363" s="19">
        <v>18</v>
      </c>
    </row>
    <row r="364" spans="1:2" x14ac:dyDescent="0.35">
      <c r="A364" s="19" t="s">
        <v>265</v>
      </c>
      <c r="B364" s="19">
        <v>18</v>
      </c>
    </row>
    <row r="365" spans="1:2" x14ac:dyDescent="0.35">
      <c r="A365" s="19" t="s">
        <v>440</v>
      </c>
      <c r="B365" s="19">
        <v>13</v>
      </c>
    </row>
    <row r="366" spans="1:2" x14ac:dyDescent="0.35">
      <c r="A366" s="19" t="s">
        <v>538</v>
      </c>
      <c r="B366" s="19">
        <v>13</v>
      </c>
    </row>
    <row r="367" spans="1:2" x14ac:dyDescent="0.35">
      <c r="A367" s="19" t="s">
        <v>316</v>
      </c>
      <c r="B367" s="19">
        <v>12</v>
      </c>
    </row>
    <row r="368" spans="1:2" x14ac:dyDescent="0.35">
      <c r="A368" s="19" t="s">
        <v>254</v>
      </c>
      <c r="B368" s="19">
        <v>12</v>
      </c>
    </row>
    <row r="369" spans="1:2" x14ac:dyDescent="0.35">
      <c r="A369" s="19" t="s">
        <v>275</v>
      </c>
      <c r="B369" s="19">
        <v>12</v>
      </c>
    </row>
    <row r="370" spans="1:2" x14ac:dyDescent="0.35">
      <c r="A370" s="19" t="s">
        <v>380</v>
      </c>
      <c r="B370" s="19">
        <v>11</v>
      </c>
    </row>
    <row r="371" spans="1:2" x14ac:dyDescent="0.35">
      <c r="A371" s="19" t="s">
        <v>535</v>
      </c>
      <c r="B371" s="19">
        <v>10</v>
      </c>
    </row>
    <row r="372" spans="1:2" x14ac:dyDescent="0.35">
      <c r="A372" s="19" t="s">
        <v>136</v>
      </c>
      <c r="B372" s="19">
        <v>10</v>
      </c>
    </row>
    <row r="373" spans="1:2" x14ac:dyDescent="0.35">
      <c r="A373" s="19" t="s">
        <v>268</v>
      </c>
      <c r="B373" s="19">
        <v>9</v>
      </c>
    </row>
    <row r="374" spans="1:2" x14ac:dyDescent="0.35">
      <c r="A374" s="19" t="s">
        <v>482</v>
      </c>
      <c r="B374" s="19">
        <v>9</v>
      </c>
    </row>
    <row r="375" spans="1:2" x14ac:dyDescent="0.35">
      <c r="A375" s="19" t="s">
        <v>286</v>
      </c>
      <c r="B375" s="19">
        <v>8</v>
      </c>
    </row>
    <row r="376" spans="1:2" x14ac:dyDescent="0.35">
      <c r="A376" s="19" t="s">
        <v>242</v>
      </c>
      <c r="B376" s="19">
        <v>8</v>
      </c>
    </row>
    <row r="377" spans="1:2" x14ac:dyDescent="0.35">
      <c r="A377" s="19" t="s">
        <v>232</v>
      </c>
      <c r="B377" s="19">
        <v>7</v>
      </c>
    </row>
    <row r="378" spans="1:2" x14ac:dyDescent="0.35">
      <c r="A378" s="19" t="s">
        <v>147</v>
      </c>
      <c r="B378" s="19">
        <v>6</v>
      </c>
    </row>
    <row r="379" spans="1:2" x14ac:dyDescent="0.35">
      <c r="A379" s="19" t="s">
        <v>271</v>
      </c>
      <c r="B379" s="19">
        <v>6</v>
      </c>
    </row>
    <row r="380" spans="1:2" x14ac:dyDescent="0.35">
      <c r="A380" s="19" t="s">
        <v>404</v>
      </c>
      <c r="B380" s="19">
        <v>5</v>
      </c>
    </row>
    <row r="381" spans="1:2" x14ac:dyDescent="0.35">
      <c r="A381" s="19" t="s">
        <v>300</v>
      </c>
      <c r="B381" s="19">
        <v>5</v>
      </c>
    </row>
    <row r="382" spans="1:2" x14ac:dyDescent="0.35">
      <c r="A382" s="19" t="s">
        <v>152</v>
      </c>
      <c r="B382" s="19">
        <v>4</v>
      </c>
    </row>
    <row r="383" spans="1:2" x14ac:dyDescent="0.35">
      <c r="A383" s="19" t="s">
        <v>179</v>
      </c>
      <c r="B383" s="19">
        <v>4</v>
      </c>
    </row>
    <row r="384" spans="1:2" x14ac:dyDescent="0.35">
      <c r="A384" s="19" t="s">
        <v>539</v>
      </c>
      <c r="B384" s="19">
        <v>4</v>
      </c>
    </row>
    <row r="385" spans="1:2" x14ac:dyDescent="0.35">
      <c r="A385" s="19" t="s">
        <v>498</v>
      </c>
      <c r="B385" s="19">
        <v>3</v>
      </c>
    </row>
    <row r="386" spans="1:2" x14ac:dyDescent="0.35">
      <c r="A386" s="19" t="s">
        <v>309</v>
      </c>
      <c r="B386" s="19">
        <v>3</v>
      </c>
    </row>
    <row r="387" spans="1:2" x14ac:dyDescent="0.35">
      <c r="A387" s="19" t="s">
        <v>270</v>
      </c>
      <c r="B387" s="19">
        <v>3</v>
      </c>
    </row>
    <row r="388" spans="1:2" x14ac:dyDescent="0.35">
      <c r="A388" s="19" t="s">
        <v>420</v>
      </c>
      <c r="B388" s="19">
        <v>3</v>
      </c>
    </row>
    <row r="389" spans="1:2" x14ac:dyDescent="0.35">
      <c r="A389" s="19" t="s">
        <v>529</v>
      </c>
      <c r="B389" s="19">
        <v>2</v>
      </c>
    </row>
    <row r="390" spans="1:2" x14ac:dyDescent="0.35">
      <c r="A390" s="19" t="s">
        <v>169</v>
      </c>
      <c r="B390" s="19">
        <v>2</v>
      </c>
    </row>
    <row r="391" spans="1:2" x14ac:dyDescent="0.35">
      <c r="A391" s="19" t="s">
        <v>469</v>
      </c>
      <c r="B391" s="19">
        <v>2</v>
      </c>
    </row>
    <row r="392" spans="1:2" x14ac:dyDescent="0.35">
      <c r="A392" s="19" t="s">
        <v>126</v>
      </c>
      <c r="B392" s="19">
        <v>2</v>
      </c>
    </row>
    <row r="393" spans="1:2" x14ac:dyDescent="0.35">
      <c r="A393" s="19" t="s">
        <v>257</v>
      </c>
      <c r="B393" s="19">
        <v>2</v>
      </c>
    </row>
    <row r="394" spans="1:2" x14ac:dyDescent="0.35">
      <c r="A394" s="19" t="s">
        <v>540</v>
      </c>
      <c r="B394" s="19">
        <v>2</v>
      </c>
    </row>
    <row r="395" spans="1:2" x14ac:dyDescent="0.35">
      <c r="A395" s="19" t="s">
        <v>525</v>
      </c>
      <c r="B395" s="19">
        <v>2</v>
      </c>
    </row>
    <row r="396" spans="1:2" x14ac:dyDescent="0.35">
      <c r="A396" s="19" t="s">
        <v>541</v>
      </c>
      <c r="B396" s="19">
        <v>2</v>
      </c>
    </row>
    <row r="397" spans="1:2" x14ac:dyDescent="0.35">
      <c r="A397" s="19" t="s">
        <v>542</v>
      </c>
      <c r="B397" s="19">
        <v>1</v>
      </c>
    </row>
    <row r="398" spans="1:2" x14ac:dyDescent="0.35">
      <c r="A398" s="19" t="s">
        <v>353</v>
      </c>
      <c r="B398" s="19">
        <v>1</v>
      </c>
    </row>
    <row r="399" spans="1:2" x14ac:dyDescent="0.35">
      <c r="A399" s="19" t="s">
        <v>532</v>
      </c>
      <c r="B399" s="19">
        <v>1</v>
      </c>
    </row>
    <row r="400" spans="1:2" x14ac:dyDescent="0.35">
      <c r="A400" s="19" t="s">
        <v>206</v>
      </c>
      <c r="B400" s="19">
        <v>1</v>
      </c>
    </row>
    <row r="401" spans="1:2" x14ac:dyDescent="0.35">
      <c r="A401" s="19" t="s">
        <v>543</v>
      </c>
      <c r="B401" s="19">
        <v>1</v>
      </c>
    </row>
    <row r="402" spans="1:2" x14ac:dyDescent="0.35">
      <c r="A402" s="19" t="s">
        <v>201</v>
      </c>
      <c r="B402" s="19">
        <v>1</v>
      </c>
    </row>
    <row r="403" spans="1:2" x14ac:dyDescent="0.35">
      <c r="A403" s="19" t="s">
        <v>544</v>
      </c>
      <c r="B403" s="19">
        <v>1</v>
      </c>
    </row>
    <row r="404" spans="1:2" x14ac:dyDescent="0.35">
      <c r="A404" s="19" t="s">
        <v>187</v>
      </c>
      <c r="B404" s="19">
        <v>1</v>
      </c>
    </row>
    <row r="405" spans="1:2" x14ac:dyDescent="0.35">
      <c r="A405" s="19" t="s">
        <v>369</v>
      </c>
      <c r="B405" s="19">
        <v>1</v>
      </c>
    </row>
    <row r="406" spans="1:2" x14ac:dyDescent="0.35">
      <c r="A406" s="19" t="s">
        <v>479</v>
      </c>
      <c r="B406" s="19">
        <v>1</v>
      </c>
    </row>
    <row r="407" spans="1:2" x14ac:dyDescent="0.35">
      <c r="A407" s="19" t="s">
        <v>133</v>
      </c>
      <c r="B407" s="19">
        <v>1</v>
      </c>
    </row>
    <row r="408" spans="1:2" x14ac:dyDescent="0.35">
      <c r="A408" s="19" t="s">
        <v>488</v>
      </c>
      <c r="B408" s="19">
        <v>1</v>
      </c>
    </row>
    <row r="409" spans="1:2" x14ac:dyDescent="0.35">
      <c r="A409" s="19" t="s">
        <v>417</v>
      </c>
      <c r="B409" s="19">
        <v>1</v>
      </c>
    </row>
    <row r="410" spans="1:2" x14ac:dyDescent="0.35">
      <c r="A410" s="19" t="s">
        <v>524</v>
      </c>
      <c r="B410" s="19">
        <v>1</v>
      </c>
    </row>
    <row r="411" spans="1:2" x14ac:dyDescent="0.35">
      <c r="A411" s="26" t="s">
        <v>526</v>
      </c>
      <c r="B411" s="25">
        <v>543</v>
      </c>
    </row>
    <row r="413" spans="1:2" ht="15" thickBot="1" x14ac:dyDescent="0.4"/>
    <row r="414" spans="1:2" ht="15" thickBot="1" x14ac:dyDescent="0.4">
      <c r="A414" s="181" t="s">
        <v>545</v>
      </c>
      <c r="B414" s="182"/>
    </row>
    <row r="415" spans="1:2" x14ac:dyDescent="0.35">
      <c r="A415" s="21" t="s">
        <v>521</v>
      </c>
      <c r="B415" s="20" t="s">
        <v>522</v>
      </c>
    </row>
    <row r="416" spans="1:2" x14ac:dyDescent="0.35">
      <c r="A416" s="15" t="s">
        <v>377</v>
      </c>
      <c r="B416" s="19">
        <v>148</v>
      </c>
    </row>
    <row r="417" spans="1:2" x14ac:dyDescent="0.35">
      <c r="A417" s="15" t="s">
        <v>537</v>
      </c>
      <c r="B417" s="19">
        <v>50</v>
      </c>
    </row>
    <row r="418" spans="1:2" x14ac:dyDescent="0.35">
      <c r="A418" s="15" t="s">
        <v>546</v>
      </c>
      <c r="B418" s="19">
        <v>40</v>
      </c>
    </row>
    <row r="419" spans="1:2" x14ac:dyDescent="0.35">
      <c r="A419" s="15" t="s">
        <v>174</v>
      </c>
      <c r="B419" s="19">
        <v>35</v>
      </c>
    </row>
    <row r="420" spans="1:2" x14ac:dyDescent="0.35">
      <c r="A420" s="15" t="s">
        <v>184</v>
      </c>
      <c r="B420" s="19">
        <v>26</v>
      </c>
    </row>
    <row r="421" spans="1:2" x14ac:dyDescent="0.35">
      <c r="A421" s="15" t="s">
        <v>275</v>
      </c>
      <c r="B421" s="19">
        <v>25</v>
      </c>
    </row>
    <row r="422" spans="1:2" x14ac:dyDescent="0.35">
      <c r="A422" s="15" t="s">
        <v>271</v>
      </c>
      <c r="B422" s="19">
        <v>21</v>
      </c>
    </row>
    <row r="423" spans="1:2" x14ac:dyDescent="0.35">
      <c r="A423" s="15" t="s">
        <v>265</v>
      </c>
      <c r="B423" s="19">
        <v>19</v>
      </c>
    </row>
    <row r="424" spans="1:2" x14ac:dyDescent="0.35">
      <c r="A424" s="15" t="s">
        <v>347</v>
      </c>
      <c r="B424" s="19">
        <v>19</v>
      </c>
    </row>
    <row r="425" spans="1:2" x14ac:dyDescent="0.35">
      <c r="A425" s="15" t="s">
        <v>440</v>
      </c>
      <c r="B425" s="19">
        <v>14</v>
      </c>
    </row>
    <row r="426" spans="1:2" x14ac:dyDescent="0.35">
      <c r="A426" s="15" t="s">
        <v>535</v>
      </c>
      <c r="B426" s="19">
        <v>14</v>
      </c>
    </row>
    <row r="427" spans="1:2" x14ac:dyDescent="0.35">
      <c r="A427" s="15" t="s">
        <v>316</v>
      </c>
      <c r="B427" s="19">
        <v>13</v>
      </c>
    </row>
    <row r="428" spans="1:2" x14ac:dyDescent="0.35">
      <c r="A428" s="15" t="s">
        <v>482</v>
      </c>
      <c r="B428" s="19">
        <v>12</v>
      </c>
    </row>
    <row r="429" spans="1:2" x14ac:dyDescent="0.35">
      <c r="A429" s="15" t="s">
        <v>513</v>
      </c>
      <c r="B429" s="19">
        <v>11</v>
      </c>
    </row>
    <row r="430" spans="1:2" x14ac:dyDescent="0.35">
      <c r="A430" s="15" t="s">
        <v>136</v>
      </c>
      <c r="B430" s="19">
        <v>11</v>
      </c>
    </row>
    <row r="431" spans="1:2" x14ac:dyDescent="0.35">
      <c r="A431" s="15" t="s">
        <v>547</v>
      </c>
      <c r="B431" s="19">
        <v>10</v>
      </c>
    </row>
    <row r="432" spans="1:2" x14ac:dyDescent="0.35">
      <c r="A432" s="15" t="s">
        <v>444</v>
      </c>
      <c r="B432" s="19">
        <v>10</v>
      </c>
    </row>
    <row r="433" spans="1:2" x14ac:dyDescent="0.35">
      <c r="A433" s="15" t="s">
        <v>286</v>
      </c>
      <c r="B433" s="19">
        <v>10</v>
      </c>
    </row>
    <row r="434" spans="1:2" x14ac:dyDescent="0.35">
      <c r="A434" s="15" t="s">
        <v>380</v>
      </c>
      <c r="B434" s="19">
        <v>9</v>
      </c>
    </row>
    <row r="435" spans="1:2" x14ac:dyDescent="0.35">
      <c r="A435" s="15" t="s">
        <v>300</v>
      </c>
      <c r="B435" s="19">
        <v>7</v>
      </c>
    </row>
    <row r="436" spans="1:2" x14ac:dyDescent="0.35">
      <c r="A436" s="15" t="s">
        <v>548</v>
      </c>
      <c r="B436" s="19">
        <v>7</v>
      </c>
    </row>
    <row r="437" spans="1:2" x14ac:dyDescent="0.35">
      <c r="A437" s="15" t="s">
        <v>147</v>
      </c>
      <c r="B437" s="19">
        <v>7</v>
      </c>
    </row>
    <row r="438" spans="1:2" x14ac:dyDescent="0.35">
      <c r="A438" s="15" t="s">
        <v>242</v>
      </c>
      <c r="B438" s="19">
        <v>6</v>
      </c>
    </row>
    <row r="439" spans="1:2" x14ac:dyDescent="0.35">
      <c r="A439" s="15" t="s">
        <v>232</v>
      </c>
      <c r="B439" s="19">
        <v>6</v>
      </c>
    </row>
    <row r="440" spans="1:2" x14ac:dyDescent="0.35">
      <c r="A440" s="15" t="s">
        <v>404</v>
      </c>
      <c r="B440" s="19">
        <v>6</v>
      </c>
    </row>
    <row r="441" spans="1:2" x14ac:dyDescent="0.35">
      <c r="A441" s="15" t="s">
        <v>488</v>
      </c>
      <c r="B441" s="19">
        <v>5</v>
      </c>
    </row>
    <row r="442" spans="1:2" x14ac:dyDescent="0.35">
      <c r="A442" s="15" t="s">
        <v>539</v>
      </c>
      <c r="B442" s="19">
        <v>4</v>
      </c>
    </row>
    <row r="443" spans="1:2" x14ac:dyDescent="0.35">
      <c r="A443" s="15" t="s">
        <v>179</v>
      </c>
      <c r="B443" s="19">
        <v>4</v>
      </c>
    </row>
    <row r="444" spans="1:2" x14ac:dyDescent="0.35">
      <c r="A444" s="15" t="s">
        <v>532</v>
      </c>
      <c r="B444" s="19">
        <v>3</v>
      </c>
    </row>
    <row r="445" spans="1:2" x14ac:dyDescent="0.35">
      <c r="A445" s="15" t="s">
        <v>420</v>
      </c>
      <c r="B445" s="19">
        <v>3</v>
      </c>
    </row>
    <row r="446" spans="1:2" x14ac:dyDescent="0.35">
      <c r="A446" s="15" t="s">
        <v>152</v>
      </c>
      <c r="B446" s="19">
        <v>3</v>
      </c>
    </row>
    <row r="447" spans="1:2" x14ac:dyDescent="0.35">
      <c r="A447" s="15" t="s">
        <v>498</v>
      </c>
      <c r="B447" s="19">
        <v>3</v>
      </c>
    </row>
    <row r="448" spans="1:2" x14ac:dyDescent="0.35">
      <c r="A448" s="15" t="s">
        <v>549</v>
      </c>
      <c r="B448" s="19">
        <v>3</v>
      </c>
    </row>
    <row r="449" spans="1:2" x14ac:dyDescent="0.35">
      <c r="A449" s="15" t="s">
        <v>479</v>
      </c>
      <c r="B449" s="19">
        <v>3</v>
      </c>
    </row>
    <row r="450" spans="1:2" x14ac:dyDescent="0.35">
      <c r="A450" s="15" t="s">
        <v>309</v>
      </c>
      <c r="B450" s="19">
        <v>3</v>
      </c>
    </row>
    <row r="451" spans="1:2" x14ac:dyDescent="0.35">
      <c r="A451" s="15" t="s">
        <v>206</v>
      </c>
      <c r="B451" s="19">
        <v>2</v>
      </c>
    </row>
    <row r="452" spans="1:2" x14ac:dyDescent="0.35">
      <c r="A452" s="15" t="s">
        <v>525</v>
      </c>
      <c r="B452" s="19">
        <v>2</v>
      </c>
    </row>
    <row r="453" spans="1:2" x14ac:dyDescent="0.35">
      <c r="A453" s="15" t="s">
        <v>529</v>
      </c>
      <c r="B453" s="19">
        <v>2</v>
      </c>
    </row>
    <row r="454" spans="1:2" x14ac:dyDescent="0.35">
      <c r="A454" s="15" t="s">
        <v>541</v>
      </c>
      <c r="B454" s="19">
        <v>2</v>
      </c>
    </row>
    <row r="455" spans="1:2" x14ac:dyDescent="0.35">
      <c r="A455" s="15" t="s">
        <v>469</v>
      </c>
      <c r="B455" s="19">
        <v>2</v>
      </c>
    </row>
    <row r="456" spans="1:2" x14ac:dyDescent="0.35">
      <c r="A456" s="15" t="s">
        <v>126</v>
      </c>
      <c r="B456" s="19">
        <v>2</v>
      </c>
    </row>
    <row r="457" spans="1:2" x14ac:dyDescent="0.35">
      <c r="A457" s="15" t="s">
        <v>339</v>
      </c>
      <c r="B457" s="19">
        <v>1</v>
      </c>
    </row>
    <row r="458" spans="1:2" x14ac:dyDescent="0.35">
      <c r="A458" s="15" t="s">
        <v>417</v>
      </c>
      <c r="B458" s="19">
        <v>1</v>
      </c>
    </row>
    <row r="459" spans="1:2" x14ac:dyDescent="0.35">
      <c r="A459" s="15" t="s">
        <v>540</v>
      </c>
      <c r="B459" s="19">
        <v>1</v>
      </c>
    </row>
    <row r="460" spans="1:2" x14ac:dyDescent="0.35">
      <c r="A460" s="15" t="s">
        <v>430</v>
      </c>
      <c r="B460" s="19">
        <v>1</v>
      </c>
    </row>
    <row r="461" spans="1:2" x14ac:dyDescent="0.35">
      <c r="A461" s="15" t="s">
        <v>201</v>
      </c>
      <c r="B461" s="19">
        <v>1</v>
      </c>
    </row>
    <row r="462" spans="1:2" x14ac:dyDescent="0.35">
      <c r="A462" s="15" t="s">
        <v>369</v>
      </c>
      <c r="B462" s="19">
        <v>1</v>
      </c>
    </row>
    <row r="463" spans="1:2" x14ac:dyDescent="0.35">
      <c r="A463" s="15" t="s">
        <v>133</v>
      </c>
      <c r="B463" s="19">
        <v>1</v>
      </c>
    </row>
    <row r="464" spans="1:2" x14ac:dyDescent="0.35">
      <c r="A464" s="15" t="s">
        <v>524</v>
      </c>
      <c r="B464" s="19">
        <v>1</v>
      </c>
    </row>
    <row r="465" spans="1:24" x14ac:dyDescent="0.35">
      <c r="A465" s="15" t="s">
        <v>543</v>
      </c>
      <c r="B465" s="19">
        <v>1</v>
      </c>
    </row>
    <row r="466" spans="1:24" x14ac:dyDescent="0.35">
      <c r="A466" s="15" t="s">
        <v>270</v>
      </c>
      <c r="B466" s="19">
        <v>1</v>
      </c>
    </row>
    <row r="467" spans="1:24" x14ac:dyDescent="0.35">
      <c r="A467" s="15" t="s">
        <v>187</v>
      </c>
      <c r="B467" s="19">
        <v>1</v>
      </c>
    </row>
    <row r="468" spans="1:24" x14ac:dyDescent="0.35">
      <c r="A468" s="15" t="s">
        <v>169</v>
      </c>
      <c r="B468" s="19">
        <v>1</v>
      </c>
    </row>
    <row r="469" spans="1:24" x14ac:dyDescent="0.35">
      <c r="A469" s="15" t="s">
        <v>257</v>
      </c>
      <c r="B469" s="19">
        <v>1</v>
      </c>
    </row>
    <row r="470" spans="1:24" x14ac:dyDescent="0.35">
      <c r="A470" s="15" t="s">
        <v>544</v>
      </c>
      <c r="B470" s="19">
        <v>1</v>
      </c>
    </row>
    <row r="471" spans="1:24" x14ac:dyDescent="0.35">
      <c r="A471" s="26" t="s">
        <v>526</v>
      </c>
      <c r="B471" s="25">
        <v>596</v>
      </c>
    </row>
    <row r="472" spans="1:24" s="7" customFormat="1" x14ac:dyDescent="0.35">
      <c r="A472"/>
      <c r="B472"/>
      <c r="C472"/>
      <c r="D472"/>
      <c r="E472"/>
      <c r="F472"/>
      <c r="G472"/>
      <c r="H472"/>
      <c r="I472"/>
      <c r="J472"/>
      <c r="K472"/>
      <c r="L472"/>
      <c r="M472"/>
      <c r="N472"/>
      <c r="O472"/>
      <c r="P472"/>
      <c r="Q472"/>
      <c r="R472"/>
      <c r="S472"/>
      <c r="T472"/>
      <c r="U472"/>
      <c r="V472"/>
      <c r="W472"/>
      <c r="X472"/>
    </row>
    <row r="473" spans="1:24" s="7" customFormat="1" ht="15" thickBot="1" x14ac:dyDescent="0.4">
      <c r="A473"/>
      <c r="B473"/>
      <c r="C473"/>
      <c r="D473"/>
      <c r="E473"/>
      <c r="F473"/>
      <c r="G473"/>
      <c r="H473"/>
      <c r="I473"/>
      <c r="J473"/>
      <c r="K473"/>
      <c r="L473"/>
      <c r="M473"/>
      <c r="N473"/>
      <c r="O473"/>
      <c r="P473"/>
      <c r="Q473"/>
      <c r="R473"/>
      <c r="S473"/>
      <c r="T473"/>
      <c r="U473"/>
      <c r="V473"/>
      <c r="W473"/>
      <c r="X473"/>
    </row>
    <row r="474" spans="1:24" ht="15" thickBot="1" x14ac:dyDescent="0.4">
      <c r="A474" s="181" t="s">
        <v>550</v>
      </c>
      <c r="B474" s="182"/>
    </row>
    <row r="475" spans="1:24" x14ac:dyDescent="0.35">
      <c r="A475" s="24" t="s">
        <v>521</v>
      </c>
      <c r="B475" s="23" t="s">
        <v>522</v>
      </c>
    </row>
    <row r="476" spans="1:24" x14ac:dyDescent="0.35">
      <c r="A476" s="19" t="s">
        <v>377</v>
      </c>
      <c r="B476" s="19">
        <v>139</v>
      </c>
    </row>
    <row r="477" spans="1:24" x14ac:dyDescent="0.35">
      <c r="A477" s="19" t="s">
        <v>537</v>
      </c>
      <c r="B477" s="19">
        <v>56</v>
      </c>
    </row>
    <row r="478" spans="1:24" x14ac:dyDescent="0.35">
      <c r="A478" s="19" t="s">
        <v>271</v>
      </c>
      <c r="B478" s="19">
        <v>31</v>
      </c>
      <c r="C478" s="17"/>
    </row>
    <row r="479" spans="1:24" x14ac:dyDescent="0.35">
      <c r="A479" s="19" t="s">
        <v>546</v>
      </c>
      <c r="B479" s="19">
        <v>27</v>
      </c>
    </row>
    <row r="480" spans="1:24" x14ac:dyDescent="0.35">
      <c r="A480" s="19" t="s">
        <v>184</v>
      </c>
      <c r="B480" s="19">
        <v>26</v>
      </c>
    </row>
    <row r="481" spans="1:2" x14ac:dyDescent="0.35">
      <c r="A481" s="19" t="s">
        <v>347</v>
      </c>
      <c r="B481" s="19">
        <v>22</v>
      </c>
    </row>
    <row r="482" spans="1:2" x14ac:dyDescent="0.35">
      <c r="A482" s="19" t="s">
        <v>174</v>
      </c>
      <c r="B482" s="19">
        <v>19</v>
      </c>
    </row>
    <row r="483" spans="1:2" x14ac:dyDescent="0.35">
      <c r="A483" s="19" t="s">
        <v>488</v>
      </c>
      <c r="B483" s="19">
        <v>17</v>
      </c>
    </row>
    <row r="484" spans="1:2" x14ac:dyDescent="0.35">
      <c r="A484" s="19" t="s">
        <v>535</v>
      </c>
      <c r="B484" s="19">
        <v>15</v>
      </c>
    </row>
    <row r="485" spans="1:2" x14ac:dyDescent="0.35">
      <c r="A485" s="19" t="s">
        <v>275</v>
      </c>
      <c r="B485" s="19">
        <v>15</v>
      </c>
    </row>
    <row r="486" spans="1:2" x14ac:dyDescent="0.35">
      <c r="A486" s="19" t="s">
        <v>300</v>
      </c>
      <c r="B486" s="19">
        <v>14</v>
      </c>
    </row>
    <row r="487" spans="1:2" x14ac:dyDescent="0.35">
      <c r="A487" s="19" t="s">
        <v>440</v>
      </c>
      <c r="B487" s="19">
        <v>14</v>
      </c>
    </row>
    <row r="488" spans="1:2" x14ac:dyDescent="0.35">
      <c r="A488" s="19" t="s">
        <v>316</v>
      </c>
      <c r="B488" s="19">
        <v>12</v>
      </c>
    </row>
    <row r="489" spans="1:2" x14ac:dyDescent="0.35">
      <c r="A489" s="19" t="s">
        <v>147</v>
      </c>
      <c r="B489" s="19">
        <v>11</v>
      </c>
    </row>
    <row r="490" spans="1:2" x14ac:dyDescent="0.35">
      <c r="A490" s="19" t="s">
        <v>547</v>
      </c>
      <c r="B490" s="19">
        <v>11</v>
      </c>
    </row>
    <row r="491" spans="1:2" x14ac:dyDescent="0.35">
      <c r="A491" s="19" t="s">
        <v>265</v>
      </c>
      <c r="B491" s="19">
        <v>11</v>
      </c>
    </row>
    <row r="492" spans="1:2" x14ac:dyDescent="0.35">
      <c r="A492" s="19" t="s">
        <v>513</v>
      </c>
      <c r="B492" s="19">
        <v>10</v>
      </c>
    </row>
    <row r="493" spans="1:2" x14ac:dyDescent="0.35">
      <c r="A493" s="19" t="s">
        <v>136</v>
      </c>
      <c r="B493" s="19">
        <v>10</v>
      </c>
    </row>
    <row r="494" spans="1:2" x14ac:dyDescent="0.35">
      <c r="A494" s="19" t="s">
        <v>482</v>
      </c>
      <c r="B494" s="19">
        <v>10</v>
      </c>
    </row>
    <row r="495" spans="1:2" x14ac:dyDescent="0.35">
      <c r="A495" s="19" t="s">
        <v>286</v>
      </c>
      <c r="B495" s="19">
        <v>9</v>
      </c>
    </row>
    <row r="496" spans="1:2" x14ac:dyDescent="0.35">
      <c r="A496" s="19" t="s">
        <v>548</v>
      </c>
      <c r="B496" s="19">
        <v>8</v>
      </c>
    </row>
    <row r="497" spans="1:2" x14ac:dyDescent="0.35">
      <c r="A497" s="19" t="s">
        <v>242</v>
      </c>
      <c r="B497" s="19">
        <v>8</v>
      </c>
    </row>
    <row r="498" spans="1:2" x14ac:dyDescent="0.35">
      <c r="A498" s="19" t="s">
        <v>380</v>
      </c>
      <c r="B498" s="19">
        <v>8</v>
      </c>
    </row>
    <row r="499" spans="1:2" x14ac:dyDescent="0.35">
      <c r="A499" s="19" t="s">
        <v>179</v>
      </c>
      <c r="B499" s="19">
        <v>8</v>
      </c>
    </row>
    <row r="500" spans="1:2" x14ac:dyDescent="0.35">
      <c r="A500" s="19" t="s">
        <v>444</v>
      </c>
      <c r="B500" s="19">
        <v>7</v>
      </c>
    </row>
    <row r="501" spans="1:2" x14ac:dyDescent="0.35">
      <c r="A501" s="19" t="s">
        <v>404</v>
      </c>
      <c r="B501" s="19">
        <v>6</v>
      </c>
    </row>
    <row r="502" spans="1:2" x14ac:dyDescent="0.35">
      <c r="A502" s="19" t="s">
        <v>532</v>
      </c>
      <c r="B502" s="19">
        <v>5</v>
      </c>
    </row>
    <row r="503" spans="1:2" x14ac:dyDescent="0.35">
      <c r="A503" s="19" t="s">
        <v>201</v>
      </c>
      <c r="B503" s="19">
        <v>4</v>
      </c>
    </row>
    <row r="504" spans="1:2" x14ac:dyDescent="0.35">
      <c r="A504" s="19" t="s">
        <v>479</v>
      </c>
      <c r="B504" s="19">
        <v>4</v>
      </c>
    </row>
    <row r="505" spans="1:2" x14ac:dyDescent="0.35">
      <c r="A505" s="19" t="s">
        <v>549</v>
      </c>
      <c r="B505" s="19">
        <v>3</v>
      </c>
    </row>
    <row r="506" spans="1:2" x14ac:dyDescent="0.35">
      <c r="A506" s="19" t="s">
        <v>152</v>
      </c>
      <c r="B506" s="19">
        <v>3</v>
      </c>
    </row>
    <row r="507" spans="1:2" x14ac:dyDescent="0.35">
      <c r="A507" s="19" t="s">
        <v>498</v>
      </c>
      <c r="B507" s="19">
        <v>3</v>
      </c>
    </row>
    <row r="508" spans="1:2" x14ac:dyDescent="0.35">
      <c r="A508" s="19" t="s">
        <v>420</v>
      </c>
      <c r="B508" s="19">
        <v>3</v>
      </c>
    </row>
    <row r="509" spans="1:2" x14ac:dyDescent="0.35">
      <c r="A509" s="19" t="s">
        <v>540</v>
      </c>
      <c r="B509" s="19">
        <v>3</v>
      </c>
    </row>
    <row r="510" spans="1:2" x14ac:dyDescent="0.35">
      <c r="A510" s="19" t="s">
        <v>309</v>
      </c>
      <c r="B510" s="19">
        <v>3</v>
      </c>
    </row>
    <row r="511" spans="1:2" x14ac:dyDescent="0.35">
      <c r="A511" s="19" t="s">
        <v>539</v>
      </c>
      <c r="B511" s="19">
        <v>2</v>
      </c>
    </row>
    <row r="512" spans="1:2" x14ac:dyDescent="0.35">
      <c r="A512" s="19" t="s">
        <v>449</v>
      </c>
      <c r="B512" s="19">
        <v>2</v>
      </c>
    </row>
    <row r="513" spans="1:6" x14ac:dyDescent="0.35">
      <c r="A513" s="19" t="s">
        <v>339</v>
      </c>
      <c r="B513" s="19">
        <v>2</v>
      </c>
    </row>
    <row r="514" spans="1:6" x14ac:dyDescent="0.35">
      <c r="A514" s="19" t="s">
        <v>232</v>
      </c>
      <c r="B514" s="19">
        <v>2</v>
      </c>
    </row>
    <row r="515" spans="1:6" x14ac:dyDescent="0.35">
      <c r="A515" s="19" t="s">
        <v>126</v>
      </c>
      <c r="B515" s="19">
        <v>2</v>
      </c>
    </row>
    <row r="516" spans="1:6" x14ac:dyDescent="0.35">
      <c r="A516" s="19" t="s">
        <v>417</v>
      </c>
      <c r="B516" s="19">
        <v>1</v>
      </c>
    </row>
    <row r="517" spans="1:6" x14ac:dyDescent="0.35">
      <c r="A517" s="19" t="s">
        <v>541</v>
      </c>
      <c r="B517" s="19">
        <v>1</v>
      </c>
    </row>
    <row r="518" spans="1:6" x14ac:dyDescent="0.35">
      <c r="A518" s="19" t="s">
        <v>320</v>
      </c>
      <c r="B518" s="19">
        <v>1</v>
      </c>
    </row>
    <row r="519" spans="1:6" x14ac:dyDescent="0.35">
      <c r="A519" s="19" t="s">
        <v>551</v>
      </c>
      <c r="B519" s="19">
        <v>1</v>
      </c>
    </row>
    <row r="520" spans="1:6" x14ac:dyDescent="0.35">
      <c r="A520" s="19" t="s">
        <v>169</v>
      </c>
      <c r="B520" s="19">
        <v>1</v>
      </c>
    </row>
    <row r="521" spans="1:6" x14ac:dyDescent="0.35">
      <c r="A521" s="19" t="s">
        <v>430</v>
      </c>
      <c r="B521" s="19">
        <v>1</v>
      </c>
    </row>
    <row r="522" spans="1:6" x14ac:dyDescent="0.35">
      <c r="A522" s="19" t="s">
        <v>187</v>
      </c>
      <c r="B522" s="19">
        <v>1</v>
      </c>
      <c r="F522" t="s">
        <v>552</v>
      </c>
    </row>
    <row r="523" spans="1:6" x14ac:dyDescent="0.35">
      <c r="A523" s="19" t="s">
        <v>553</v>
      </c>
      <c r="B523" s="19">
        <v>1</v>
      </c>
    </row>
    <row r="524" spans="1:6" x14ac:dyDescent="0.35">
      <c r="A524" s="19" t="s">
        <v>133</v>
      </c>
      <c r="B524" s="19">
        <v>1</v>
      </c>
    </row>
    <row r="525" spans="1:6" x14ac:dyDescent="0.35">
      <c r="A525" s="19" t="s">
        <v>369</v>
      </c>
      <c r="B525" s="19">
        <v>1</v>
      </c>
    </row>
    <row r="526" spans="1:6" x14ac:dyDescent="0.35">
      <c r="A526" s="19" t="s">
        <v>495</v>
      </c>
      <c r="B526" s="19">
        <v>1</v>
      </c>
    </row>
    <row r="527" spans="1:6" x14ac:dyDescent="0.35">
      <c r="A527" s="19" t="s">
        <v>206</v>
      </c>
      <c r="B527" s="19">
        <v>1</v>
      </c>
    </row>
    <row r="528" spans="1:6" x14ac:dyDescent="0.35">
      <c r="A528" s="19" t="s">
        <v>353</v>
      </c>
      <c r="B528" s="19">
        <v>1</v>
      </c>
    </row>
    <row r="529" spans="1:3" x14ac:dyDescent="0.35">
      <c r="A529" s="19" t="s">
        <v>543</v>
      </c>
      <c r="B529" s="19">
        <v>1</v>
      </c>
    </row>
    <row r="530" spans="1:3" x14ac:dyDescent="0.35">
      <c r="A530" s="19" t="s">
        <v>469</v>
      </c>
      <c r="B530" s="19">
        <v>1</v>
      </c>
    </row>
    <row r="531" spans="1:3" x14ac:dyDescent="0.35">
      <c r="A531" s="19" t="s">
        <v>544</v>
      </c>
      <c r="B531" s="19">
        <v>1</v>
      </c>
    </row>
    <row r="532" spans="1:3" x14ac:dyDescent="0.35">
      <c r="A532" s="22" t="s">
        <v>526</v>
      </c>
      <c r="B532" s="22">
        <v>581</v>
      </c>
    </row>
    <row r="534" spans="1:3" ht="15" thickBot="1" x14ac:dyDescent="0.4"/>
    <row r="535" spans="1:3" ht="15" thickBot="1" x14ac:dyDescent="0.4">
      <c r="A535" s="178" t="s">
        <v>554</v>
      </c>
      <c r="B535" s="179"/>
    </row>
    <row r="536" spans="1:3" x14ac:dyDescent="0.35">
      <c r="A536" s="21" t="s">
        <v>521</v>
      </c>
      <c r="B536" s="20" t="s">
        <v>522</v>
      </c>
    </row>
    <row r="537" spans="1:3" x14ac:dyDescent="0.35">
      <c r="A537" s="19" t="s">
        <v>377</v>
      </c>
      <c r="B537" s="19">
        <v>125</v>
      </c>
    </row>
    <row r="538" spans="1:3" x14ac:dyDescent="0.35">
      <c r="A538" s="19" t="s">
        <v>375</v>
      </c>
      <c r="B538" s="19">
        <v>51</v>
      </c>
    </row>
    <row r="539" spans="1:3" x14ac:dyDescent="0.35">
      <c r="A539" s="19" t="s">
        <v>546</v>
      </c>
      <c r="B539" s="19">
        <v>32</v>
      </c>
      <c r="C539" s="17"/>
    </row>
    <row r="540" spans="1:3" x14ac:dyDescent="0.35">
      <c r="A540" s="19" t="s">
        <v>347</v>
      </c>
      <c r="B540" s="19">
        <v>22</v>
      </c>
    </row>
    <row r="541" spans="1:3" x14ac:dyDescent="0.35">
      <c r="A541" s="19" t="s">
        <v>184</v>
      </c>
      <c r="B541" s="19">
        <v>18</v>
      </c>
    </row>
    <row r="542" spans="1:3" x14ac:dyDescent="0.35">
      <c r="A542" s="19" t="s">
        <v>275</v>
      </c>
      <c r="B542" s="19">
        <v>15</v>
      </c>
    </row>
    <row r="543" spans="1:3" x14ac:dyDescent="0.35">
      <c r="A543" s="19" t="s">
        <v>535</v>
      </c>
      <c r="B543" s="19">
        <v>15</v>
      </c>
    </row>
    <row r="544" spans="1:3" x14ac:dyDescent="0.35">
      <c r="A544" s="19" t="s">
        <v>271</v>
      </c>
      <c r="B544" s="19">
        <v>15</v>
      </c>
    </row>
    <row r="545" spans="1:2" x14ac:dyDescent="0.35">
      <c r="A545" s="19" t="s">
        <v>482</v>
      </c>
      <c r="B545" s="19">
        <v>14</v>
      </c>
    </row>
    <row r="546" spans="1:2" x14ac:dyDescent="0.35">
      <c r="A546" s="19" t="s">
        <v>174</v>
      </c>
      <c r="B546" s="19">
        <v>14</v>
      </c>
    </row>
    <row r="547" spans="1:2" x14ac:dyDescent="0.35">
      <c r="A547" s="19" t="s">
        <v>286</v>
      </c>
      <c r="B547" s="19">
        <v>14</v>
      </c>
    </row>
    <row r="548" spans="1:2" x14ac:dyDescent="0.35">
      <c r="A548" s="19" t="s">
        <v>179</v>
      </c>
      <c r="B548" s="19">
        <v>12</v>
      </c>
    </row>
    <row r="549" spans="1:2" x14ac:dyDescent="0.35">
      <c r="A549" s="19" t="s">
        <v>547</v>
      </c>
      <c r="B549" s="19">
        <v>12</v>
      </c>
    </row>
    <row r="550" spans="1:2" x14ac:dyDescent="0.35">
      <c r="A550" s="19" t="s">
        <v>513</v>
      </c>
      <c r="B550" s="19">
        <v>11</v>
      </c>
    </row>
    <row r="551" spans="1:2" x14ac:dyDescent="0.35">
      <c r="A551" s="19" t="s">
        <v>555</v>
      </c>
      <c r="B551" s="19">
        <v>10</v>
      </c>
    </row>
    <row r="552" spans="1:2" x14ac:dyDescent="0.35">
      <c r="A552" s="19" t="s">
        <v>265</v>
      </c>
      <c r="B552" s="19">
        <v>10</v>
      </c>
    </row>
    <row r="553" spans="1:2" x14ac:dyDescent="0.35">
      <c r="A553" s="19" t="s">
        <v>242</v>
      </c>
      <c r="B553" s="19">
        <v>9</v>
      </c>
    </row>
    <row r="554" spans="1:2" x14ac:dyDescent="0.35">
      <c r="A554" s="19" t="s">
        <v>380</v>
      </c>
      <c r="B554" s="19">
        <v>9</v>
      </c>
    </row>
    <row r="555" spans="1:2" x14ac:dyDescent="0.35">
      <c r="A555" s="19" t="s">
        <v>444</v>
      </c>
      <c r="B555" s="19">
        <v>8</v>
      </c>
    </row>
    <row r="556" spans="1:2" x14ac:dyDescent="0.35">
      <c r="A556" s="19" t="s">
        <v>556</v>
      </c>
      <c r="B556" s="19">
        <v>8</v>
      </c>
    </row>
    <row r="557" spans="1:2" x14ac:dyDescent="0.35">
      <c r="A557" s="19" t="s">
        <v>488</v>
      </c>
      <c r="B557" s="19">
        <v>8</v>
      </c>
    </row>
    <row r="558" spans="1:2" x14ac:dyDescent="0.35">
      <c r="A558" s="19" t="s">
        <v>316</v>
      </c>
      <c r="B558" s="19">
        <v>8</v>
      </c>
    </row>
    <row r="559" spans="1:2" x14ac:dyDescent="0.35">
      <c r="A559" s="19" t="s">
        <v>201</v>
      </c>
      <c r="B559" s="19">
        <v>8</v>
      </c>
    </row>
    <row r="560" spans="1:2" x14ac:dyDescent="0.35">
      <c r="A560" s="19" t="s">
        <v>548</v>
      </c>
      <c r="B560" s="19">
        <v>7</v>
      </c>
    </row>
    <row r="561" spans="1:2" x14ac:dyDescent="0.35">
      <c r="A561" s="19" t="s">
        <v>300</v>
      </c>
      <c r="B561" s="19">
        <v>7</v>
      </c>
    </row>
    <row r="562" spans="1:2" x14ac:dyDescent="0.35">
      <c r="A562" s="19" t="s">
        <v>557</v>
      </c>
      <c r="B562" s="19">
        <v>6</v>
      </c>
    </row>
    <row r="563" spans="1:2" x14ac:dyDescent="0.35">
      <c r="A563" s="19" t="s">
        <v>404</v>
      </c>
      <c r="B563" s="19">
        <v>5</v>
      </c>
    </row>
    <row r="564" spans="1:2" x14ac:dyDescent="0.35">
      <c r="A564" s="19" t="s">
        <v>330</v>
      </c>
      <c r="B564" s="19">
        <v>5</v>
      </c>
    </row>
    <row r="565" spans="1:2" x14ac:dyDescent="0.35">
      <c r="A565" s="19" t="s">
        <v>558</v>
      </c>
      <c r="B565" s="19">
        <v>4</v>
      </c>
    </row>
    <row r="566" spans="1:2" x14ac:dyDescent="0.35">
      <c r="A566" s="19" t="s">
        <v>270</v>
      </c>
      <c r="B566" s="19">
        <v>4</v>
      </c>
    </row>
    <row r="567" spans="1:2" x14ac:dyDescent="0.35">
      <c r="A567" s="19" t="s">
        <v>277</v>
      </c>
      <c r="B567" s="19">
        <v>4</v>
      </c>
    </row>
    <row r="568" spans="1:2" x14ac:dyDescent="0.35">
      <c r="A568" s="19" t="s">
        <v>449</v>
      </c>
      <c r="B568" s="19">
        <v>3</v>
      </c>
    </row>
    <row r="569" spans="1:2" x14ac:dyDescent="0.35">
      <c r="A569" s="19" t="s">
        <v>407</v>
      </c>
      <c r="B569" s="19">
        <v>3</v>
      </c>
    </row>
    <row r="570" spans="1:2" x14ac:dyDescent="0.35">
      <c r="A570" s="19" t="s">
        <v>420</v>
      </c>
      <c r="B570" s="19">
        <v>3</v>
      </c>
    </row>
    <row r="571" spans="1:2" x14ac:dyDescent="0.35">
      <c r="A571" s="19" t="s">
        <v>232</v>
      </c>
      <c r="B571" s="19">
        <v>2</v>
      </c>
    </row>
    <row r="572" spans="1:2" x14ac:dyDescent="0.35">
      <c r="A572" s="19" t="s">
        <v>126</v>
      </c>
      <c r="B572" s="19">
        <v>2</v>
      </c>
    </row>
    <row r="573" spans="1:2" x14ac:dyDescent="0.35">
      <c r="A573" s="19" t="s">
        <v>210</v>
      </c>
      <c r="B573" s="19">
        <v>2</v>
      </c>
    </row>
    <row r="574" spans="1:2" x14ac:dyDescent="0.35">
      <c r="A574" s="19" t="s">
        <v>430</v>
      </c>
      <c r="B574" s="19">
        <v>2</v>
      </c>
    </row>
    <row r="575" spans="1:2" x14ac:dyDescent="0.35">
      <c r="A575" s="19" t="s">
        <v>532</v>
      </c>
      <c r="B575" s="19">
        <v>2</v>
      </c>
    </row>
    <row r="576" spans="1:2" x14ac:dyDescent="0.35">
      <c r="A576" s="19" t="s">
        <v>152</v>
      </c>
      <c r="B576" s="19">
        <v>2</v>
      </c>
    </row>
    <row r="577" spans="1:6" x14ac:dyDescent="0.35">
      <c r="A577" s="19" t="s">
        <v>426</v>
      </c>
      <c r="B577" s="19">
        <v>2</v>
      </c>
    </row>
    <row r="578" spans="1:6" x14ac:dyDescent="0.35">
      <c r="A578" s="19" t="s">
        <v>309</v>
      </c>
      <c r="B578" s="19">
        <v>2</v>
      </c>
    </row>
    <row r="579" spans="1:6" x14ac:dyDescent="0.35">
      <c r="A579" s="19" t="s">
        <v>369</v>
      </c>
      <c r="B579" s="19">
        <v>1</v>
      </c>
    </row>
    <row r="580" spans="1:6" x14ac:dyDescent="0.35">
      <c r="A580" s="19" t="s">
        <v>147</v>
      </c>
      <c r="B580" s="19">
        <v>1</v>
      </c>
    </row>
    <row r="581" spans="1:6" x14ac:dyDescent="0.35">
      <c r="A581" s="19" t="s">
        <v>495</v>
      </c>
      <c r="B581" s="19">
        <v>1</v>
      </c>
    </row>
    <row r="582" spans="1:6" x14ac:dyDescent="0.35">
      <c r="A582" s="19" t="s">
        <v>244</v>
      </c>
      <c r="B582" s="19">
        <v>1</v>
      </c>
    </row>
    <row r="583" spans="1:6" x14ac:dyDescent="0.35">
      <c r="A583" s="19" t="s">
        <v>498</v>
      </c>
      <c r="B583" s="19">
        <v>1</v>
      </c>
      <c r="F583" t="s">
        <v>552</v>
      </c>
    </row>
    <row r="584" spans="1:6" x14ac:dyDescent="0.35">
      <c r="A584" s="19" t="s">
        <v>447</v>
      </c>
      <c r="B584" s="19">
        <v>1</v>
      </c>
    </row>
    <row r="585" spans="1:6" x14ac:dyDescent="0.35">
      <c r="A585" s="19" t="s">
        <v>469</v>
      </c>
      <c r="B585" s="19">
        <v>1</v>
      </c>
    </row>
    <row r="586" spans="1:6" x14ac:dyDescent="0.35">
      <c r="A586" s="19" t="s">
        <v>339</v>
      </c>
      <c r="B586" s="19">
        <v>1</v>
      </c>
    </row>
    <row r="587" spans="1:6" ht="15" thickBot="1" x14ac:dyDescent="0.4">
      <c r="A587" s="18" t="s">
        <v>526</v>
      </c>
      <c r="B587" s="18">
        <v>523</v>
      </c>
    </row>
  </sheetData>
  <mergeCells count="11">
    <mergeCell ref="A535:B535"/>
    <mergeCell ref="A1:B2"/>
    <mergeCell ref="A298:B298"/>
    <mergeCell ref="A474:B474"/>
    <mergeCell ref="A414:B414"/>
    <mergeCell ref="A355:B355"/>
    <mergeCell ref="A3:B3"/>
    <mergeCell ref="A240:B240"/>
    <mergeCell ref="A185:B185"/>
    <mergeCell ref="A131:B131"/>
    <mergeCell ref="A68:B6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82"/>
  <sheetViews>
    <sheetView zoomScale="85" zoomScaleNormal="85" workbookViewId="0">
      <selection activeCell="F29" sqref="F29"/>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83" t="s">
        <v>559</v>
      </c>
      <c r="B1" s="184"/>
      <c r="C1" s="184"/>
      <c r="D1" s="184"/>
      <c r="E1" s="42"/>
      <c r="F1" s="42"/>
      <c r="G1" s="42"/>
      <c r="H1" s="41"/>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186" t="s">
        <v>560</v>
      </c>
      <c r="B2" s="187"/>
      <c r="C2" s="187"/>
      <c r="D2" s="187"/>
      <c r="E2" s="187"/>
      <c r="F2" s="187"/>
      <c r="G2" s="187"/>
      <c r="H2" s="188"/>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40"/>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83" t="s">
        <v>561</v>
      </c>
      <c r="B5" s="184"/>
      <c r="C5" s="184"/>
      <c r="D5" s="185"/>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7" t="s">
        <v>562</v>
      </c>
      <c r="B6" s="36" t="s">
        <v>563</v>
      </c>
      <c r="C6" s="36" t="s">
        <v>564</v>
      </c>
      <c r="D6" s="36" t="s">
        <v>565</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4" t="s">
        <v>566</v>
      </c>
      <c r="B7" s="33">
        <v>41</v>
      </c>
      <c r="C7" s="33">
        <v>14.46</v>
      </c>
      <c r="D7" s="33">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4" t="s">
        <v>567</v>
      </c>
      <c r="B8" s="33">
        <v>10</v>
      </c>
      <c r="C8" s="33">
        <v>26.3</v>
      </c>
      <c r="D8" s="33">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4" t="s">
        <v>568</v>
      </c>
      <c r="B9" s="33">
        <v>231</v>
      </c>
      <c r="C9" s="33">
        <v>10.48</v>
      </c>
      <c r="D9" s="33">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5" t="s">
        <v>569</v>
      </c>
      <c r="B10" s="33">
        <v>12</v>
      </c>
      <c r="C10" s="33">
        <v>20.83</v>
      </c>
      <c r="D10" s="33">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4" t="s">
        <v>570</v>
      </c>
      <c r="B11" s="33">
        <v>2</v>
      </c>
      <c r="C11" s="33">
        <v>11</v>
      </c>
      <c r="D11" s="33">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31" t="s">
        <v>526</v>
      </c>
      <c r="B12" s="30">
        <v>296</v>
      </c>
      <c r="C12" s="30">
        <v>11.99</v>
      </c>
      <c r="D12" s="30">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189" t="s">
        <v>571</v>
      </c>
      <c r="B14" s="189"/>
      <c r="C14" s="189"/>
      <c r="D14" s="189"/>
      <c r="E14" s="189"/>
      <c r="F14" s="189"/>
      <c r="G14" s="189"/>
      <c r="H14" s="189"/>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149"/>
      <c r="B15" s="149"/>
      <c r="C15" s="149"/>
      <c r="D15" s="149"/>
      <c r="E15" s="149"/>
      <c r="F15" s="149"/>
      <c r="G15" s="149"/>
      <c r="H15" s="149"/>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83" t="s">
        <v>572</v>
      </c>
      <c r="B16" s="184"/>
      <c r="C16" s="184"/>
      <c r="D16" s="185"/>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7" t="s">
        <v>562</v>
      </c>
      <c r="B17" s="36" t="s">
        <v>563</v>
      </c>
      <c r="C17" s="36" t="s">
        <v>564</v>
      </c>
      <c r="D17" s="36" t="s">
        <v>565</v>
      </c>
      <c r="E17" s="39"/>
      <c r="F17" s="38"/>
      <c r="G17" s="38"/>
      <c r="H17" s="38"/>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4" t="s">
        <v>566</v>
      </c>
      <c r="B18" s="33">
        <v>52</v>
      </c>
      <c r="C18" s="32">
        <v>9.884615385</v>
      </c>
      <c r="D18" s="32">
        <v>11.42222222</v>
      </c>
      <c r="E18" s="151"/>
      <c r="F18" s="152"/>
      <c r="G18" s="152"/>
      <c r="H18" s="152"/>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4" t="s">
        <v>567</v>
      </c>
      <c r="B19" s="33">
        <v>5</v>
      </c>
      <c r="C19" s="32">
        <v>15.2</v>
      </c>
      <c r="D19" s="32">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4" t="s">
        <v>568</v>
      </c>
      <c r="B20" s="33">
        <v>111</v>
      </c>
      <c r="C20" s="32">
        <v>7.4864864860000004</v>
      </c>
      <c r="D20" s="32">
        <v>7.6944444440000002</v>
      </c>
      <c r="E20" s="39"/>
      <c r="F20" s="38"/>
      <c r="G20" s="38"/>
      <c r="H20" s="38"/>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5" t="s">
        <v>569</v>
      </c>
      <c r="B21" s="33">
        <v>19</v>
      </c>
      <c r="C21" s="32">
        <v>7.0526315789999998</v>
      </c>
      <c r="D21" s="32">
        <v>7.4444444440000002</v>
      </c>
      <c r="E21" s="150"/>
      <c r="F21" s="150"/>
      <c r="G21" s="150"/>
      <c r="H21" s="150"/>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4" t="s">
        <v>570</v>
      </c>
      <c r="B22" s="33">
        <v>39</v>
      </c>
      <c r="C22" s="32">
        <v>17.410256409999999</v>
      </c>
      <c r="D22" s="32">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31" t="s">
        <v>526</v>
      </c>
      <c r="B23" s="30">
        <v>226</v>
      </c>
      <c r="C23" s="29">
        <v>11.406797971999998</v>
      </c>
      <c r="D23" s="29">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189" t="s">
        <v>573</v>
      </c>
      <c r="B25" s="189"/>
      <c r="C25" s="189"/>
      <c r="D25" s="189"/>
      <c r="E25" s="189"/>
      <c r="F25" s="189"/>
      <c r="G25" s="189"/>
      <c r="H25" s="189"/>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149" t="s">
        <v>574</v>
      </c>
      <c r="B26" s="149"/>
      <c r="C26" s="149"/>
      <c r="D26" s="149"/>
      <c r="E26" s="149"/>
      <c r="F26" s="149"/>
      <c r="G26" s="149"/>
      <c r="H26" s="149"/>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149"/>
      <c r="B27" s="149"/>
      <c r="C27" s="149"/>
      <c r="D27" s="149"/>
      <c r="E27" s="149"/>
      <c r="F27" s="149"/>
      <c r="G27" s="149"/>
      <c r="H27" s="149"/>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83" t="s">
        <v>575</v>
      </c>
      <c r="B28" s="184"/>
      <c r="C28" s="184"/>
      <c r="D28" s="185"/>
      <c r="E28" s="149"/>
      <c r="F28" s="149"/>
      <c r="G28" s="149"/>
      <c r="H28" s="149"/>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7" t="s">
        <v>562</v>
      </c>
      <c r="B29" s="36" t="s">
        <v>563</v>
      </c>
      <c r="C29" s="36" t="s">
        <v>564</v>
      </c>
      <c r="D29" s="36" t="s">
        <v>565</v>
      </c>
      <c r="E29" s="149"/>
      <c r="F29" s="149"/>
      <c r="G29" s="149"/>
      <c r="H29" s="149"/>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4" t="s">
        <v>566</v>
      </c>
      <c r="B30" s="33">
        <v>59</v>
      </c>
      <c r="C30" s="32">
        <v>11.78</v>
      </c>
      <c r="D30" s="32">
        <v>35</v>
      </c>
      <c r="E30" s="149"/>
      <c r="F30" s="149"/>
      <c r="G30" s="149"/>
      <c r="H30" s="149"/>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4" t="s">
        <v>567</v>
      </c>
      <c r="B31" s="33">
        <v>13</v>
      </c>
      <c r="C31" s="32">
        <v>17.079999999999998</v>
      </c>
      <c r="D31" s="32">
        <v>64.540000000000006</v>
      </c>
      <c r="E31" s="149"/>
      <c r="F31" s="149"/>
      <c r="G31" s="149"/>
      <c r="H31" s="149"/>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4" t="s">
        <v>568</v>
      </c>
      <c r="B32" s="33">
        <v>146</v>
      </c>
      <c r="C32" s="32">
        <v>10.210000000000001</v>
      </c>
      <c r="D32" s="32">
        <v>18.420000000000002</v>
      </c>
      <c r="E32" s="149"/>
      <c r="F32" s="149"/>
      <c r="G32" s="149"/>
      <c r="H32" s="149"/>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5" t="s">
        <v>569</v>
      </c>
      <c r="B33" s="33">
        <v>32</v>
      </c>
      <c r="C33" s="32">
        <v>4.91</v>
      </c>
      <c r="D33" s="32">
        <v>9.9700000000000006</v>
      </c>
      <c r="E33" s="149"/>
      <c r="F33" s="149"/>
      <c r="G33" s="149"/>
      <c r="H33" s="149"/>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4" t="s">
        <v>570</v>
      </c>
      <c r="B34" s="33">
        <v>61</v>
      </c>
      <c r="C34" s="32">
        <v>50.8</v>
      </c>
      <c r="D34" s="32">
        <v>87.23</v>
      </c>
      <c r="E34" s="149"/>
      <c r="F34" s="149"/>
      <c r="G34" s="149"/>
      <c r="H34" s="149"/>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31" t="s">
        <v>526</v>
      </c>
      <c r="B35" s="30">
        <v>311</v>
      </c>
      <c r="C35" s="29">
        <v>18.21</v>
      </c>
      <c r="D35" s="29">
        <v>36.119999999999997</v>
      </c>
      <c r="E35" s="149"/>
      <c r="F35" s="149"/>
      <c r="G35" s="149"/>
      <c r="H35" s="149"/>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8" t="s">
        <v>576</v>
      </c>
      <c r="B37" s="28"/>
      <c r="C37" s="28"/>
      <c r="D37" s="28"/>
      <c r="E37" s="28"/>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8"/>
      <c r="B38" s="28"/>
      <c r="C38" s="28"/>
      <c r="D38" s="28"/>
      <c r="E38" s="28"/>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8"/>
      <c r="B39" s="28"/>
      <c r="C39" s="28"/>
      <c r="D39" s="28"/>
      <c r="E39" s="28"/>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83" t="s">
        <v>577</v>
      </c>
      <c r="B40" s="184"/>
      <c r="C40" s="184"/>
      <c r="D40" s="185"/>
      <c r="E40" s="28"/>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7" t="s">
        <v>562</v>
      </c>
      <c r="B41" s="36" t="s">
        <v>563</v>
      </c>
      <c r="C41" s="36" t="s">
        <v>564</v>
      </c>
      <c r="D41" s="36" t="s">
        <v>565</v>
      </c>
      <c r="E41" s="28"/>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4" t="s">
        <v>566</v>
      </c>
      <c r="B42" s="33">
        <v>96</v>
      </c>
      <c r="C42" s="32">
        <v>14.614583333333334</v>
      </c>
      <c r="D42" s="32">
        <v>32.385416666666664</v>
      </c>
      <c r="E42" s="28"/>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4" t="s">
        <v>567</v>
      </c>
      <c r="B43" s="33">
        <v>5</v>
      </c>
      <c r="C43" s="32">
        <v>29</v>
      </c>
      <c r="D43" s="32">
        <v>57.6</v>
      </c>
      <c r="E43" s="28"/>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4" t="s">
        <v>568</v>
      </c>
      <c r="B44" s="33">
        <v>200</v>
      </c>
      <c r="C44" s="32">
        <v>12.205</v>
      </c>
      <c r="D44" s="32">
        <v>17.045000000000002</v>
      </c>
      <c r="E44" s="28"/>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5" t="s">
        <v>569</v>
      </c>
      <c r="B45" s="33">
        <v>19</v>
      </c>
      <c r="C45" s="32">
        <v>4.1052631578947372</v>
      </c>
      <c r="D45" s="32">
        <v>26</v>
      </c>
      <c r="E45" s="28"/>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4" t="s">
        <v>570</v>
      </c>
      <c r="B46" s="33">
        <v>57</v>
      </c>
      <c r="C46" s="32">
        <v>43.210526315789473</v>
      </c>
      <c r="D46" s="32">
        <v>73.578947368421055</v>
      </c>
      <c r="E46" s="28"/>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31" t="s">
        <v>526</v>
      </c>
      <c r="B47" s="30">
        <v>377</v>
      </c>
      <c r="C47" s="29">
        <v>17.320954907161802</v>
      </c>
      <c r="D47" s="29">
        <v>30.488063660477454</v>
      </c>
      <c r="E47" s="28"/>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8"/>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8" t="s">
        <v>578</v>
      </c>
      <c r="B49" s="28"/>
      <c r="C49" s="28"/>
      <c r="D49" s="28"/>
      <c r="E49" s="28"/>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8"/>
      <c r="B50" s="28"/>
      <c r="C50" s="28"/>
      <c r="D50" s="28"/>
      <c r="E50" s="28"/>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8"/>
      <c r="B51" s="28"/>
      <c r="C51" s="28"/>
      <c r="D51" s="28"/>
      <c r="E51" s="28"/>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83" t="s">
        <v>579</v>
      </c>
      <c r="B52" s="184"/>
      <c r="C52" s="184"/>
      <c r="D52" s="185"/>
      <c r="E52" s="28"/>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7" t="s">
        <v>562</v>
      </c>
      <c r="B53" s="36" t="s">
        <v>563</v>
      </c>
      <c r="C53" s="36" t="s">
        <v>564</v>
      </c>
      <c r="D53" s="36" t="s">
        <v>565</v>
      </c>
      <c r="E53" s="28"/>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4" t="s">
        <v>566</v>
      </c>
      <c r="B54" s="33">
        <v>110</v>
      </c>
      <c r="C54" s="33">
        <v>14</v>
      </c>
      <c r="D54" s="32">
        <v>34.390909090909091</v>
      </c>
      <c r="E54" s="28"/>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4" t="s">
        <v>567</v>
      </c>
      <c r="B55" s="33">
        <v>13</v>
      </c>
      <c r="C55" s="32">
        <v>20.46153846153846</v>
      </c>
      <c r="D55" s="33">
        <v>31</v>
      </c>
      <c r="E55" s="28"/>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4" t="s">
        <v>568</v>
      </c>
      <c r="B56" s="33">
        <v>178</v>
      </c>
      <c r="C56" s="32">
        <v>10.258426966292134</v>
      </c>
      <c r="D56" s="32">
        <v>18.713483146067414</v>
      </c>
      <c r="E56" s="28"/>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5" t="s">
        <v>569</v>
      </c>
      <c r="B57" s="33">
        <v>17</v>
      </c>
      <c r="C57" s="32">
        <v>8.0588235294117645</v>
      </c>
      <c r="D57" s="32">
        <v>15.647058823529411</v>
      </c>
      <c r="E57" s="28"/>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4" t="s">
        <v>570</v>
      </c>
      <c r="B58" s="33">
        <v>55</v>
      </c>
      <c r="C58" s="32">
        <v>62.18181818181818</v>
      </c>
      <c r="D58" s="32">
        <v>90.618181818181824</v>
      </c>
      <c r="E58" s="28"/>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31" t="s">
        <v>526</v>
      </c>
      <c r="B59" s="30">
        <v>373</v>
      </c>
      <c r="C59" s="29">
        <v>19.273458445040216</v>
      </c>
      <c r="D59" s="29">
        <v>34.227882037533512</v>
      </c>
      <c r="E59" s="28"/>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8"/>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8" t="s">
        <v>580</v>
      </c>
      <c r="B61" s="28"/>
      <c r="C61" s="28"/>
      <c r="D61" s="28"/>
      <c r="E61" s="28"/>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8"/>
      <c r="B62" s="28"/>
      <c r="C62" s="28"/>
      <c r="D62" s="28"/>
      <c r="E62" s="28"/>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8"/>
      <c r="B63" s="28"/>
      <c r="C63" s="28"/>
      <c r="D63" s="28"/>
      <c r="E63" s="28"/>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83" t="s">
        <v>581</v>
      </c>
      <c r="B64" s="184"/>
      <c r="C64" s="184"/>
      <c r="D64" s="185"/>
      <c r="E64" s="28"/>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7" t="s">
        <v>562</v>
      </c>
      <c r="B65" s="36" t="s">
        <v>563</v>
      </c>
      <c r="C65" s="36" t="s">
        <v>564</v>
      </c>
      <c r="D65" s="36" t="s">
        <v>565</v>
      </c>
      <c r="E65" s="28"/>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4" t="s">
        <v>566</v>
      </c>
      <c r="B66" s="33">
        <v>125</v>
      </c>
      <c r="C66" s="32">
        <v>14.151999999999999</v>
      </c>
      <c r="D66" s="32">
        <v>37.479999999999997</v>
      </c>
      <c r="E66" s="28"/>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4" t="s">
        <v>567</v>
      </c>
      <c r="B67" s="33">
        <v>26</v>
      </c>
      <c r="C67" s="32">
        <v>15.76923076923077</v>
      </c>
      <c r="D67" s="32">
        <v>36.538461538461497</v>
      </c>
      <c r="E67" s="28"/>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4" t="s">
        <v>568</v>
      </c>
      <c r="B68" s="33">
        <v>184</v>
      </c>
      <c r="C68" s="32">
        <v>11.804347826086957</v>
      </c>
      <c r="D68" s="32">
        <v>17.815217391304348</v>
      </c>
      <c r="E68" s="28"/>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5" t="s">
        <v>569</v>
      </c>
      <c r="B69" s="33">
        <v>23</v>
      </c>
      <c r="C69" s="32">
        <v>14.478260869565217</v>
      </c>
      <c r="D69" s="32">
        <v>33.478260869565219</v>
      </c>
      <c r="E69" s="28"/>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4" t="s">
        <v>570</v>
      </c>
      <c r="B70" s="33">
        <v>60</v>
      </c>
      <c r="C70" s="32">
        <v>68.38333333333334</v>
      </c>
      <c r="D70" s="32">
        <v>118.1</v>
      </c>
      <c r="E70" s="28"/>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31" t="s">
        <v>526</v>
      </c>
      <c r="B71" s="30">
        <v>418</v>
      </c>
      <c r="C71" s="29">
        <v>21.02153110047847</v>
      </c>
      <c r="D71" s="29">
        <v>40.117224880382778</v>
      </c>
      <c r="E71" s="28"/>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8"/>
      <c r="B72" s="28"/>
      <c r="C72" s="28"/>
      <c r="D72" s="28"/>
      <c r="E72" s="28"/>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8" t="s">
        <v>582</v>
      </c>
      <c r="B73" s="28"/>
      <c r="C73" s="28"/>
      <c r="D73" s="28"/>
      <c r="E73" s="28"/>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8"/>
      <c r="B74" s="28"/>
      <c r="C74" s="28"/>
      <c r="D74" s="28"/>
      <c r="E74" s="28"/>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8"/>
      <c r="B75" s="28"/>
      <c r="C75" s="28"/>
      <c r="D75" s="28"/>
      <c r="E75" s="28"/>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83" t="s">
        <v>583</v>
      </c>
      <c r="B76" s="184"/>
      <c r="C76" s="184"/>
      <c r="D76" s="185"/>
      <c r="E76" s="28"/>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7" t="s">
        <v>562</v>
      </c>
      <c r="B77" s="36" t="s">
        <v>563</v>
      </c>
      <c r="C77" s="36" t="s">
        <v>564</v>
      </c>
      <c r="D77" s="36" t="s">
        <v>565</v>
      </c>
      <c r="E77" s="28"/>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4" t="s">
        <v>566</v>
      </c>
      <c r="B78" s="33">
        <v>126</v>
      </c>
      <c r="C78" s="32">
        <v>13.365079365079366</v>
      </c>
      <c r="D78" s="32">
        <v>43.261904761904759</v>
      </c>
      <c r="E78" s="28"/>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4" t="s">
        <v>567</v>
      </c>
      <c r="B79" s="33">
        <v>12</v>
      </c>
      <c r="C79" s="32">
        <v>15.916666666666666</v>
      </c>
      <c r="D79" s="32">
        <v>19.416666666666668</v>
      </c>
      <c r="E79" s="28"/>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4" t="s">
        <v>568</v>
      </c>
      <c r="B80" s="33">
        <v>95</v>
      </c>
      <c r="C80" s="32">
        <v>14.684210526315789</v>
      </c>
      <c r="D80" s="32">
        <v>24.821052631578947</v>
      </c>
      <c r="E80" s="28"/>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5" t="s">
        <v>569</v>
      </c>
      <c r="B81" s="33">
        <v>40</v>
      </c>
      <c r="C81" s="32">
        <v>7.85</v>
      </c>
      <c r="D81" s="32">
        <v>44.274999999999999</v>
      </c>
      <c r="E81" s="28"/>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4" t="s">
        <v>570</v>
      </c>
      <c r="B82" s="33">
        <v>78</v>
      </c>
      <c r="C82" s="32">
        <v>53.756410256410255</v>
      </c>
      <c r="D82" s="32">
        <v>94.974358974358978</v>
      </c>
      <c r="E82" s="28"/>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31" t="s">
        <v>526</v>
      </c>
      <c r="B83" s="30">
        <v>351</v>
      </c>
      <c r="C83" s="29">
        <v>22.156695156695157</v>
      </c>
      <c r="D83" s="29">
        <v>49.06267806267806</v>
      </c>
      <c r="E83" s="28"/>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8"/>
      <c r="B84" s="28"/>
      <c r="C84" s="28"/>
      <c r="D84" s="28"/>
      <c r="E84" s="28"/>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8" t="s">
        <v>584</v>
      </c>
      <c r="B85" s="28"/>
      <c r="C85" s="28"/>
      <c r="D85" s="28"/>
      <c r="E85" s="28"/>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8"/>
      <c r="B86" s="28"/>
      <c r="C86" s="28"/>
      <c r="D86" s="28"/>
      <c r="E86" s="28"/>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8"/>
      <c r="B87" s="28"/>
      <c r="C87" s="28"/>
      <c r="D87" s="28"/>
      <c r="E87" s="28"/>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83" t="s">
        <v>585</v>
      </c>
      <c r="B88" s="184"/>
      <c r="C88" s="184"/>
      <c r="D88" s="185"/>
      <c r="E88" s="28"/>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7" t="s">
        <v>562</v>
      </c>
      <c r="B89" s="36" t="s">
        <v>563</v>
      </c>
      <c r="C89" s="36" t="s">
        <v>564</v>
      </c>
      <c r="D89" s="36" t="s">
        <v>565</v>
      </c>
      <c r="E89" s="28"/>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4" t="s">
        <v>566</v>
      </c>
      <c r="B90" s="33">
        <v>131</v>
      </c>
      <c r="C90" s="32">
        <v>13.557251908396946</v>
      </c>
      <c r="D90" s="32">
        <v>39.541984732824424</v>
      </c>
      <c r="E90" s="28"/>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4" t="s">
        <v>567</v>
      </c>
      <c r="B91" s="33">
        <v>9</v>
      </c>
      <c r="C91" s="32">
        <v>19.666666666666668</v>
      </c>
      <c r="D91" s="32">
        <v>45.555555555555557</v>
      </c>
      <c r="E91" s="28"/>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4" t="s">
        <v>568</v>
      </c>
      <c r="B92" s="33">
        <v>231</v>
      </c>
      <c r="C92" s="32">
        <v>11.103896103896103</v>
      </c>
      <c r="D92" s="32">
        <v>19.826839826839826</v>
      </c>
      <c r="E92" s="28"/>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5" t="s">
        <v>569</v>
      </c>
      <c r="B93" s="33">
        <v>46</v>
      </c>
      <c r="C93" s="32">
        <v>7.1956521739130439</v>
      </c>
      <c r="D93" s="32">
        <v>28.195652173913043</v>
      </c>
      <c r="E93" s="28"/>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4" t="s">
        <v>570</v>
      </c>
      <c r="B94" s="33">
        <v>80</v>
      </c>
      <c r="C94" s="32">
        <v>65.037499999999994</v>
      </c>
      <c r="D94" s="32">
        <v>105.7625</v>
      </c>
      <c r="E94" s="28"/>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31" t="s">
        <v>526</v>
      </c>
      <c r="B95" s="30">
        <v>497</v>
      </c>
      <c r="C95" s="29">
        <v>20.225352112676056</v>
      </c>
      <c r="D95" s="29">
        <v>40.096579476861166</v>
      </c>
      <c r="E95" s="28"/>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8"/>
      <c r="B96" s="28"/>
      <c r="C96" s="28"/>
      <c r="D96" s="28"/>
      <c r="E96" s="28"/>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8" t="s">
        <v>586</v>
      </c>
      <c r="B97" s="28"/>
      <c r="C97" s="28"/>
      <c r="D97" s="28"/>
      <c r="E97" s="28"/>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8"/>
      <c r="B98" s="28"/>
      <c r="C98" s="28"/>
      <c r="D98" s="28"/>
      <c r="E98" s="28"/>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8"/>
      <c r="B99" s="28"/>
      <c r="C99" s="28"/>
      <c r="D99" s="28"/>
      <c r="E99" s="28"/>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83" t="s">
        <v>587</v>
      </c>
      <c r="B100" s="184"/>
      <c r="C100" s="184"/>
      <c r="D100" s="185"/>
      <c r="E100" s="28"/>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7" t="s">
        <v>562</v>
      </c>
      <c r="B101" s="36" t="s">
        <v>563</v>
      </c>
      <c r="C101" s="36" t="s">
        <v>564</v>
      </c>
      <c r="D101" s="36" t="s">
        <v>565</v>
      </c>
      <c r="E101" s="28"/>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4" t="s">
        <v>566</v>
      </c>
      <c r="B102" s="33">
        <v>140</v>
      </c>
      <c r="C102" s="32">
        <v>30.09054034391535</v>
      </c>
      <c r="D102" s="32">
        <v>52.017708746693103</v>
      </c>
      <c r="E102" s="28"/>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4" t="s">
        <v>567</v>
      </c>
      <c r="B103" s="33">
        <v>13</v>
      </c>
      <c r="C103" s="32">
        <v>84.17749821937322</v>
      </c>
      <c r="D103" s="32">
        <v>136.59158030626779</v>
      </c>
      <c r="E103" s="28"/>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4" t="s">
        <v>588</v>
      </c>
      <c r="B104" s="33">
        <v>96</v>
      </c>
      <c r="C104" s="32">
        <v>13.575856119791666</v>
      </c>
      <c r="D104" s="32">
        <v>19.428074966242285</v>
      </c>
      <c r="E104" s="28"/>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5" t="s">
        <v>569</v>
      </c>
      <c r="B105" s="33">
        <v>51</v>
      </c>
      <c r="C105" s="32">
        <v>20.052869462599855</v>
      </c>
      <c r="D105" s="32">
        <v>34.352804330065361</v>
      </c>
      <c r="E105" s="28"/>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4" t="s">
        <v>570</v>
      </c>
      <c r="B106" s="33">
        <v>91</v>
      </c>
      <c r="C106" s="32">
        <v>117.87915801790803</v>
      </c>
      <c r="D106" s="32">
        <v>145.73506817256822</v>
      </c>
      <c r="E106" s="28"/>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31" t="s">
        <v>526</v>
      </c>
      <c r="B107" s="30">
        <v>391</v>
      </c>
      <c r="C107" s="29">
        <v>46.956432313867566</v>
      </c>
      <c r="D107" s="29">
        <v>66.335419922800014</v>
      </c>
      <c r="E107" s="28"/>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8"/>
      <c r="B108" s="28"/>
      <c r="C108" s="28"/>
      <c r="D108" s="28"/>
      <c r="E108" s="28"/>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8" t="s">
        <v>589</v>
      </c>
      <c r="B109" s="28"/>
      <c r="C109" s="28"/>
      <c r="D109" s="28"/>
      <c r="E109" s="28"/>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8"/>
      <c r="B110" s="28"/>
      <c r="C110" s="28"/>
      <c r="D110" s="28"/>
      <c r="E110" s="28"/>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8"/>
      <c r="B111" s="28"/>
      <c r="C111" s="28"/>
      <c r="D111" s="28"/>
      <c r="E111" s="28"/>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83" t="s">
        <v>590</v>
      </c>
      <c r="B112" s="184"/>
      <c r="C112" s="184"/>
      <c r="D112" s="185"/>
      <c r="E112" s="28"/>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7" t="s">
        <v>562</v>
      </c>
      <c r="B113" s="36" t="s">
        <v>563</v>
      </c>
      <c r="C113" s="36" t="s">
        <v>564</v>
      </c>
      <c r="D113" s="36" t="s">
        <v>565</v>
      </c>
      <c r="E113" s="28"/>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4" t="s">
        <v>566</v>
      </c>
      <c r="B114" s="33">
        <v>167</v>
      </c>
      <c r="C114" s="32">
        <v>30.496791417165674</v>
      </c>
      <c r="D114" s="32">
        <v>43.280074573076057</v>
      </c>
      <c r="E114" s="28"/>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4" t="s">
        <v>567</v>
      </c>
      <c r="B115" s="33">
        <v>28</v>
      </c>
      <c r="C115" s="32">
        <v>53.039998346560843</v>
      </c>
      <c r="D115" s="32">
        <v>79.322636408730162</v>
      </c>
      <c r="E115" s="28"/>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4" t="s">
        <v>588</v>
      </c>
      <c r="B116" s="33">
        <v>76</v>
      </c>
      <c r="C116" s="32">
        <v>17.020504385964916</v>
      </c>
      <c r="D116" s="32">
        <v>22.364155854044846</v>
      </c>
      <c r="E116" s="28"/>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5" t="s">
        <v>569</v>
      </c>
      <c r="B117" s="33">
        <v>63</v>
      </c>
      <c r="C117" s="32">
        <v>24.704727917401531</v>
      </c>
      <c r="D117" s="32">
        <v>37.624253380364486</v>
      </c>
      <c r="E117" s="28"/>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4" t="s">
        <v>570</v>
      </c>
      <c r="B118" s="33">
        <v>112</v>
      </c>
      <c r="C118" s="32">
        <v>86.869546647652129</v>
      </c>
      <c r="D118" s="32">
        <v>97.625310019841308</v>
      </c>
      <c r="E118" s="28"/>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31" t="s">
        <v>526</v>
      </c>
      <c r="B119" s="30">
        <v>446</v>
      </c>
      <c r="C119" s="29">
        <v>42.953877885733277</v>
      </c>
      <c r="D119" s="29">
        <v>54.82700628529318</v>
      </c>
      <c r="E119" s="28"/>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8"/>
      <c r="B120" s="28"/>
      <c r="C120" s="28"/>
      <c r="D120" s="28"/>
      <c r="E120" s="28"/>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8" t="s">
        <v>591</v>
      </c>
      <c r="B121" s="28"/>
      <c r="C121" s="28"/>
      <c r="D121" s="28"/>
      <c r="E121" s="28"/>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8"/>
      <c r="B122" s="28"/>
      <c r="D122" s="28"/>
      <c r="E122" s="28"/>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8"/>
      <c r="B123" s="28"/>
      <c r="C123" s="28"/>
      <c r="D123" s="28"/>
      <c r="E123" s="28"/>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83" t="s">
        <v>592</v>
      </c>
      <c r="B124" s="184"/>
      <c r="C124" s="184"/>
      <c r="D124" s="185"/>
      <c r="E124" s="28"/>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7" t="s">
        <v>562</v>
      </c>
      <c r="B125" s="36" t="s">
        <v>563</v>
      </c>
      <c r="C125" s="36" t="s">
        <v>564</v>
      </c>
      <c r="D125" s="36" t="s">
        <v>565</v>
      </c>
      <c r="E125" s="28"/>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4" t="s">
        <v>566</v>
      </c>
      <c r="B126" s="33">
        <v>227</v>
      </c>
      <c r="C126" s="32">
        <v>26.80917018477729</v>
      </c>
      <c r="D126" s="32">
        <v>30.277023044499728</v>
      </c>
      <c r="E126" s="28"/>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4" t="s">
        <v>567</v>
      </c>
      <c r="B127" s="33">
        <v>30</v>
      </c>
      <c r="C127" s="32">
        <v>54.698950617283955</v>
      </c>
      <c r="D127" s="32">
        <v>56.585121328224787</v>
      </c>
      <c r="E127" s="28"/>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4" t="s">
        <v>588</v>
      </c>
      <c r="B128" s="33">
        <v>104</v>
      </c>
      <c r="C128" s="32">
        <v>17.958786725427352</v>
      </c>
      <c r="D128" s="32">
        <v>18.677138194444446</v>
      </c>
      <c r="E128" s="28"/>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5" t="s">
        <v>569</v>
      </c>
      <c r="B129" s="33">
        <v>71</v>
      </c>
      <c r="C129" s="32">
        <v>26.996334441836201</v>
      </c>
      <c r="D129" s="32">
        <v>28.608055901050303</v>
      </c>
      <c r="E129" s="28"/>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4" t="s">
        <v>570</v>
      </c>
      <c r="B130" s="33">
        <v>113</v>
      </c>
      <c r="C130" s="32">
        <v>78.685321923139981</v>
      </c>
      <c r="D130" s="32">
        <v>88.914413773148169</v>
      </c>
      <c r="E130" s="28"/>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31" t="s">
        <v>526</v>
      </c>
      <c r="B131" s="30">
        <v>545</v>
      </c>
      <c r="C131" s="29">
        <v>37.435862555215763</v>
      </c>
      <c r="D131" s="29">
        <v>43.502228342414924</v>
      </c>
      <c r="E131" s="28"/>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8"/>
      <c r="B132" s="28"/>
      <c r="C132" s="28"/>
      <c r="D132" s="28"/>
      <c r="E132" s="28"/>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8" t="s">
        <v>593</v>
      </c>
      <c r="B133" s="28"/>
      <c r="C133" s="28"/>
      <c r="D133" s="28"/>
      <c r="E133" s="28"/>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8"/>
      <c r="B134" s="28"/>
      <c r="C134" s="28"/>
      <c r="D134" s="28"/>
      <c r="E134" s="28"/>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183" t="s">
        <v>594</v>
      </c>
      <c r="B136" s="184"/>
      <c r="C136" s="184"/>
      <c r="D136" s="185"/>
      <c r="E136" s="28"/>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7" t="s">
        <v>562</v>
      </c>
      <c r="B137" s="36" t="s">
        <v>563</v>
      </c>
      <c r="C137" s="36" t="s">
        <v>564</v>
      </c>
      <c r="D137" s="36" t="s">
        <v>565</v>
      </c>
      <c r="E137" s="28"/>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4" t="s">
        <v>566</v>
      </c>
      <c r="B138" s="33">
        <v>217</v>
      </c>
      <c r="C138" s="32">
        <v>29.896837344256692</v>
      </c>
      <c r="D138" s="32">
        <v>37.285136228182196</v>
      </c>
      <c r="E138" s="28"/>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4" t="s">
        <v>567</v>
      </c>
      <c r="B139" s="33">
        <v>32</v>
      </c>
      <c r="C139" s="32">
        <v>55.759871961805551</v>
      </c>
      <c r="D139" s="32">
        <v>71.372636111111106</v>
      </c>
      <c r="E139" s="28"/>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4" t="s">
        <v>588</v>
      </c>
      <c r="B140" s="33">
        <v>61</v>
      </c>
      <c r="C140" s="32">
        <v>17.079201388888894</v>
      </c>
      <c r="D140" s="32">
        <v>19.657194051362691</v>
      </c>
      <c r="E140" s="28"/>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5" t="s">
        <v>569</v>
      </c>
      <c r="B141" s="33">
        <v>69</v>
      </c>
      <c r="C141" s="32">
        <v>38.828809883252809</v>
      </c>
      <c r="D141" s="32">
        <v>44.653131365740727</v>
      </c>
      <c r="E141" s="28"/>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4" t="s">
        <v>570</v>
      </c>
      <c r="B142" s="33">
        <v>96</v>
      </c>
      <c r="C142" s="32">
        <v>84.002954764660487</v>
      </c>
      <c r="D142" s="32">
        <v>90.609928734914689</v>
      </c>
      <c r="E142" s="28"/>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31" t="s">
        <v>526</v>
      </c>
      <c r="B143" s="30">
        <v>475</v>
      </c>
      <c r="C143" s="29">
        <v>42.225752485380141</v>
      </c>
      <c r="D143" s="29">
        <v>50.018035986422859</v>
      </c>
      <c r="E143" s="28"/>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8"/>
      <c r="B144" s="28"/>
      <c r="C144" s="28"/>
      <c r="D144" s="28"/>
      <c r="E144" s="28"/>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8" t="s">
        <v>595</v>
      </c>
      <c r="B145" s="28"/>
      <c r="C145" s="28"/>
      <c r="D145" s="28"/>
      <c r="E145" s="28"/>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7" spans="1:56" x14ac:dyDescent="0.35">
      <c r="A147" s="28"/>
      <c r="B147" s="28"/>
      <c r="C147" s="28"/>
      <c r="D147" s="28"/>
      <c r="E147" s="28"/>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192" t="s">
        <v>596</v>
      </c>
      <c r="B148" s="193"/>
      <c r="C148" s="193"/>
      <c r="D148" s="193"/>
      <c r="E148" s="193"/>
      <c r="F148" s="193"/>
      <c r="G148" s="193"/>
      <c r="H148" s="193"/>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65" customHeight="1" x14ac:dyDescent="0.35">
      <c r="A149" s="194" t="s">
        <v>597</v>
      </c>
      <c r="B149" s="195"/>
      <c r="C149" s="195"/>
      <c r="D149" s="195"/>
      <c r="E149" s="195"/>
      <c r="F149" s="195"/>
      <c r="G149" s="195"/>
      <c r="H149" s="195"/>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192" t="s">
        <v>598</v>
      </c>
      <c r="B151" s="193"/>
      <c r="C151" s="193"/>
      <c r="D151" s="193"/>
      <c r="E151" s="193"/>
      <c r="F151" s="193"/>
      <c r="G151" s="193"/>
      <c r="H151" s="193"/>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190" t="s">
        <v>599</v>
      </c>
      <c r="B152" s="191"/>
      <c r="C152" s="191"/>
      <c r="D152" s="191"/>
      <c r="E152" s="191"/>
      <c r="F152" s="191"/>
      <c r="G152" s="191"/>
      <c r="H152" s="191"/>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150"/>
      <c r="B153" s="150"/>
      <c r="C153" s="150"/>
      <c r="D153" s="150"/>
      <c r="E153" s="150"/>
      <c r="F153" s="150"/>
      <c r="G153" s="150"/>
      <c r="H153" s="150"/>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150"/>
      <c r="B154" s="150"/>
      <c r="C154" s="150"/>
      <c r="D154" s="150"/>
      <c r="E154" s="150"/>
      <c r="F154" s="150"/>
      <c r="G154" s="150"/>
      <c r="H154" s="150"/>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150"/>
      <c r="B155" s="150"/>
      <c r="C155" s="150"/>
      <c r="D155" s="150"/>
      <c r="E155" s="150"/>
      <c r="F155" s="150"/>
      <c r="G155" s="150"/>
      <c r="H155" s="150"/>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3"/>
      <c r="F236" s="3"/>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3"/>
      <c r="F237" s="3"/>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3"/>
      <c r="F238" s="3"/>
      <c r="G238" s="3"/>
      <c r="H238" s="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3"/>
      <c r="F239" s="3"/>
      <c r="G239" s="3"/>
      <c r="H239" s="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3"/>
      <c r="F240" s="3"/>
      <c r="G240" s="3"/>
      <c r="H240" s="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3"/>
      <c r="F241" s="3"/>
      <c r="G241" s="3"/>
      <c r="H241" s="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3"/>
      <c r="F242" s="3"/>
      <c r="G242" s="3"/>
      <c r="H242" s="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3"/>
      <c r="F243" s="3"/>
      <c r="G243" s="3"/>
      <c r="H243" s="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3"/>
      <c r="F244" s="3"/>
      <c r="G244" s="3"/>
      <c r="H244" s="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3"/>
      <c r="F245" s="3"/>
      <c r="G245" s="3"/>
      <c r="H245" s="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3"/>
      <c r="F246" s="3"/>
      <c r="G246" s="3"/>
      <c r="H246" s="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3"/>
      <c r="F247" s="3"/>
      <c r="G247" s="3"/>
      <c r="H247" s="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G248" s="3"/>
      <c r="H248" s="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G249" s="3"/>
      <c r="H249" s="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M250"/>
    </row>
    <row r="251" spans="1:56" x14ac:dyDescent="0.35">
      <c r="A251" s="16"/>
      <c r="B251" s="16"/>
      <c r="C251" s="16"/>
      <c r="D251" s="16"/>
      <c r="M251"/>
    </row>
    <row r="252" spans="1:56" x14ac:dyDescent="0.35">
      <c r="A252" s="16"/>
      <c r="B252" s="16"/>
      <c r="C252" s="16"/>
      <c r="D252" s="16"/>
    </row>
    <row r="253" spans="1:56" x14ac:dyDescent="0.35">
      <c r="A253" s="16"/>
      <c r="B253" s="16"/>
      <c r="C253" s="16"/>
      <c r="D253" s="16"/>
    </row>
    <row r="254" spans="1:56" x14ac:dyDescent="0.35">
      <c r="A254" s="16"/>
      <c r="B254" s="16"/>
      <c r="C254" s="16"/>
      <c r="D254" s="16"/>
    </row>
    <row r="255" spans="1:56" x14ac:dyDescent="0.35">
      <c r="A255" s="16"/>
      <c r="B255" s="16"/>
      <c r="C255" s="16"/>
      <c r="D255" s="16"/>
    </row>
    <row r="256" spans="1:56" x14ac:dyDescent="0.35">
      <c r="A256" s="16"/>
      <c r="B256" s="16"/>
      <c r="C256" s="16"/>
      <c r="D256" s="16"/>
    </row>
    <row r="257" spans="1:4" x14ac:dyDescent="0.35">
      <c r="A257" s="16"/>
      <c r="B257" s="16"/>
      <c r="C257" s="16"/>
      <c r="D257" s="16"/>
    </row>
    <row r="258" spans="1:4" x14ac:dyDescent="0.35">
      <c r="A258" s="16"/>
      <c r="B258" s="16"/>
      <c r="C258" s="16"/>
      <c r="D258" s="16"/>
    </row>
    <row r="259" spans="1:4" x14ac:dyDescent="0.35">
      <c r="A259" s="16"/>
      <c r="B259" s="16"/>
      <c r="C259" s="16"/>
      <c r="D259" s="16"/>
    </row>
    <row r="260" spans="1:4" x14ac:dyDescent="0.35">
      <c r="A260" s="16"/>
      <c r="B260" s="16"/>
      <c r="C260" s="16"/>
      <c r="D260" s="16"/>
    </row>
    <row r="261" spans="1:4" x14ac:dyDescent="0.35">
      <c r="A261" s="16"/>
      <c r="B261" s="16"/>
      <c r="C261" s="16"/>
      <c r="D261" s="16"/>
    </row>
    <row r="262" spans="1:4" x14ac:dyDescent="0.35">
      <c r="A262" s="16"/>
      <c r="B262" s="16"/>
      <c r="C262" s="16"/>
      <c r="D262" s="16"/>
    </row>
    <row r="263" spans="1:4" x14ac:dyDescent="0.35">
      <c r="A263" s="16"/>
      <c r="B263" s="16"/>
      <c r="C263" s="16"/>
      <c r="D263" s="16"/>
    </row>
    <row r="264" spans="1:4" x14ac:dyDescent="0.35">
      <c r="A264" s="16"/>
      <c r="B264" s="16"/>
      <c r="C264" s="16"/>
      <c r="D264" s="16"/>
    </row>
    <row r="265" spans="1:4" x14ac:dyDescent="0.35">
      <c r="A265" s="16"/>
      <c r="B265" s="16"/>
      <c r="C265" s="16"/>
      <c r="D265" s="16"/>
    </row>
    <row r="266" spans="1:4" x14ac:dyDescent="0.35">
      <c r="A266" s="16"/>
      <c r="B266" s="16"/>
      <c r="C266" s="16"/>
      <c r="D266" s="16"/>
    </row>
    <row r="267" spans="1:4" x14ac:dyDescent="0.35">
      <c r="A267" s="16"/>
      <c r="B267" s="16"/>
      <c r="C267" s="16"/>
      <c r="D267" s="16"/>
    </row>
    <row r="268" spans="1:4" x14ac:dyDescent="0.35">
      <c r="A268" s="16"/>
      <c r="B268" s="16"/>
      <c r="C268" s="16"/>
      <c r="D268" s="16"/>
    </row>
    <row r="269" spans="1:4" x14ac:dyDescent="0.35">
      <c r="A269" s="16"/>
      <c r="B269" s="16"/>
      <c r="C269" s="16"/>
      <c r="D269" s="16"/>
    </row>
    <row r="270" spans="1:4" x14ac:dyDescent="0.35">
      <c r="A270" s="16"/>
      <c r="B270" s="16"/>
      <c r="C270" s="16"/>
      <c r="D270" s="16"/>
    </row>
    <row r="271" spans="1:4" x14ac:dyDescent="0.35">
      <c r="A271" s="16"/>
      <c r="B271" s="16"/>
      <c r="C271" s="16"/>
      <c r="D271" s="16"/>
    </row>
    <row r="272" spans="1:4" x14ac:dyDescent="0.35">
      <c r="A272" s="16"/>
      <c r="B272" s="16"/>
      <c r="C272" s="16"/>
      <c r="D272" s="16"/>
    </row>
    <row r="273" spans="1:4" x14ac:dyDescent="0.35">
      <c r="A273" s="16"/>
      <c r="B273" s="16"/>
      <c r="C273" s="16"/>
      <c r="D273" s="16"/>
    </row>
    <row r="274" spans="1:4" x14ac:dyDescent="0.35">
      <c r="A274" s="16"/>
      <c r="B274" s="16"/>
      <c r="C274" s="16"/>
      <c r="D274" s="16"/>
    </row>
    <row r="275" spans="1:4" x14ac:dyDescent="0.35">
      <c r="A275" s="16"/>
      <c r="B275" s="16"/>
      <c r="C275" s="16"/>
      <c r="D275" s="16"/>
    </row>
    <row r="276" spans="1:4" x14ac:dyDescent="0.35">
      <c r="A276" s="16"/>
      <c r="B276" s="16"/>
      <c r="C276" s="16"/>
      <c r="D276" s="16"/>
    </row>
    <row r="277" spans="1:4" x14ac:dyDescent="0.35">
      <c r="A277" s="16"/>
      <c r="B277" s="16"/>
      <c r="C277" s="16"/>
      <c r="D277" s="16"/>
    </row>
    <row r="278" spans="1:4" x14ac:dyDescent="0.35">
      <c r="A278" s="16"/>
      <c r="B278" s="16"/>
      <c r="C278" s="16"/>
      <c r="D278" s="16"/>
    </row>
    <row r="279" spans="1:4" x14ac:dyDescent="0.35">
      <c r="A279" s="16"/>
      <c r="B279" s="16"/>
      <c r="C279" s="16"/>
      <c r="D279" s="16"/>
    </row>
    <row r="280" spans="1:4" x14ac:dyDescent="0.35">
      <c r="A280" s="16"/>
      <c r="B280" s="16"/>
      <c r="C280" s="16"/>
      <c r="D280" s="16"/>
    </row>
    <row r="281" spans="1:4" x14ac:dyDescent="0.35">
      <c r="A281" s="16"/>
      <c r="B281" s="16"/>
      <c r="C281" s="16"/>
      <c r="D281" s="16"/>
    </row>
    <row r="282" spans="1:4" x14ac:dyDescent="0.35">
      <c r="A282" s="16"/>
      <c r="B282" s="16"/>
      <c r="C282" s="16"/>
      <c r="D282" s="16"/>
    </row>
  </sheetData>
  <mergeCells count="20">
    <mergeCell ref="A112:D112"/>
    <mergeCell ref="A152:H152"/>
    <mergeCell ref="A40:D40"/>
    <mergeCell ref="A52:D52"/>
    <mergeCell ref="A64:D64"/>
    <mergeCell ref="A148:H148"/>
    <mergeCell ref="A149:H149"/>
    <mergeCell ref="A151:H151"/>
    <mergeCell ref="A76:D76"/>
    <mergeCell ref="A88:D88"/>
    <mergeCell ref="A100:D100"/>
    <mergeCell ref="A124:D124"/>
    <mergeCell ref="A136:D136"/>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0E2D-658F-48EA-A38D-30FCBC4E8A33}">
  <sheetPr>
    <pageSetUpPr fitToPage="1"/>
  </sheetPr>
  <dimension ref="A1:D157"/>
  <sheetViews>
    <sheetView showGridLines="0" tabSelected="1" zoomScale="90" zoomScaleNormal="90" workbookViewId="0">
      <selection activeCell="A2" sqref="A2:B2"/>
    </sheetView>
  </sheetViews>
  <sheetFormatPr defaultRowHeight="14.5" x14ac:dyDescent="0.35"/>
  <cols>
    <col min="1" max="1" width="26.54296875" style="1" customWidth="1"/>
    <col min="2" max="2" width="160.81640625" customWidth="1"/>
  </cols>
  <sheetData>
    <row r="1" spans="1:2" s="2" customFormat="1" ht="26" x14ac:dyDescent="0.35">
      <c r="A1" s="165" t="s">
        <v>5</v>
      </c>
      <c r="B1" s="165"/>
    </row>
    <row r="2" spans="1:2" s="2" customFormat="1" ht="74.25" customHeight="1" x14ac:dyDescent="0.35">
      <c r="A2" s="166" t="s">
        <v>1</v>
      </c>
      <c r="B2" s="166"/>
    </row>
    <row r="3" spans="1:2" s="2" customFormat="1" ht="48.65" customHeight="1" thickBot="1" x14ac:dyDescent="0.4">
      <c r="A3" s="6" t="s">
        <v>600</v>
      </c>
      <c r="B3" s="44"/>
    </row>
    <row r="4" spans="1:2" ht="18" x14ac:dyDescent="0.35">
      <c r="A4" s="9" t="s">
        <v>601</v>
      </c>
      <c r="B4" s="10" t="s">
        <v>602</v>
      </c>
    </row>
    <row r="5" spans="1:2" ht="15.5" x14ac:dyDescent="0.35">
      <c r="A5" s="153" t="s">
        <v>603</v>
      </c>
      <c r="B5" s="11" t="s">
        <v>604</v>
      </c>
    </row>
    <row r="6" spans="1:2" ht="15.5" x14ac:dyDescent="0.35">
      <c r="A6" s="153" t="s">
        <v>27</v>
      </c>
      <c r="B6" s="11" t="s">
        <v>605</v>
      </c>
    </row>
    <row r="7" spans="1:2" ht="15.5" x14ac:dyDescent="0.35">
      <c r="A7" s="153" t="s">
        <v>606</v>
      </c>
      <c r="B7" s="11" t="s">
        <v>607</v>
      </c>
    </row>
    <row r="8" spans="1:2" ht="15.5" x14ac:dyDescent="0.35">
      <c r="A8" s="153" t="s">
        <v>77</v>
      </c>
      <c r="B8" s="11" t="s">
        <v>608</v>
      </c>
    </row>
    <row r="9" spans="1:2" ht="15.5" x14ac:dyDescent="0.35">
      <c r="A9" s="153" t="s">
        <v>609</v>
      </c>
      <c r="B9" s="11" t="s">
        <v>610</v>
      </c>
    </row>
    <row r="10" spans="1:2" ht="15.5" x14ac:dyDescent="0.35">
      <c r="A10" s="153" t="s">
        <v>611</v>
      </c>
      <c r="B10" s="11" t="s">
        <v>612</v>
      </c>
    </row>
    <row r="11" spans="1:2" ht="15.5" x14ac:dyDescent="0.35">
      <c r="A11" s="153" t="s">
        <v>613</v>
      </c>
      <c r="B11" s="11" t="s">
        <v>614</v>
      </c>
    </row>
    <row r="12" spans="1:2" ht="15.5" x14ac:dyDescent="0.35">
      <c r="A12" s="153" t="s">
        <v>615</v>
      </c>
      <c r="B12" s="11" t="s">
        <v>616</v>
      </c>
    </row>
    <row r="13" spans="1:2" ht="46.5" x14ac:dyDescent="0.35">
      <c r="A13" s="153" t="s">
        <v>617</v>
      </c>
      <c r="B13" s="11" t="s">
        <v>618</v>
      </c>
    </row>
    <row r="14" spans="1:2" ht="46.5" x14ac:dyDescent="0.35">
      <c r="A14" s="153" t="s">
        <v>619</v>
      </c>
      <c r="B14" s="11" t="s">
        <v>620</v>
      </c>
    </row>
    <row r="15" spans="1:2" ht="15.5" x14ac:dyDescent="0.35">
      <c r="A15" s="153" t="s">
        <v>621</v>
      </c>
      <c r="B15" s="11" t="s">
        <v>622</v>
      </c>
    </row>
    <row r="16" spans="1:2" ht="47.25" customHeight="1" x14ac:dyDescent="0.35">
      <c r="A16" s="199" t="s">
        <v>623</v>
      </c>
      <c r="B16" s="11" t="s">
        <v>624</v>
      </c>
    </row>
    <row r="17" spans="1:2" ht="46.5" x14ac:dyDescent="0.35">
      <c r="A17" s="199"/>
      <c r="B17" s="11" t="s">
        <v>625</v>
      </c>
    </row>
    <row r="18" spans="1:2" ht="47.15" customHeight="1" x14ac:dyDescent="0.35">
      <c r="A18" s="199" t="s">
        <v>626</v>
      </c>
      <c r="B18" s="11" t="s">
        <v>627</v>
      </c>
    </row>
    <row r="19" spans="1:2" ht="46.5" x14ac:dyDescent="0.35">
      <c r="A19" s="199"/>
      <c r="B19" s="11" t="s">
        <v>628</v>
      </c>
    </row>
    <row r="20" spans="1:2" ht="31" x14ac:dyDescent="0.35">
      <c r="A20" s="153" t="s">
        <v>629</v>
      </c>
      <c r="B20" s="11" t="s">
        <v>895</v>
      </c>
    </row>
    <row r="21" spans="1:2" ht="15.5" x14ac:dyDescent="0.35">
      <c r="A21" s="153" t="s">
        <v>630</v>
      </c>
      <c r="B21" s="11" t="s">
        <v>631</v>
      </c>
    </row>
    <row r="22" spans="1:2" ht="15.5" x14ac:dyDescent="0.35">
      <c r="A22" s="153" t="s">
        <v>632</v>
      </c>
      <c r="B22" s="11" t="s">
        <v>633</v>
      </c>
    </row>
    <row r="23" spans="1:2" ht="15.5" x14ac:dyDescent="0.35">
      <c r="A23" s="153" t="s">
        <v>634</v>
      </c>
      <c r="B23" s="11" t="s">
        <v>635</v>
      </c>
    </row>
    <row r="24" spans="1:2" ht="46.5" x14ac:dyDescent="0.35">
      <c r="A24" s="153" t="s">
        <v>636</v>
      </c>
      <c r="B24" s="11" t="s">
        <v>637</v>
      </c>
    </row>
    <row r="25" spans="1:2" ht="31" x14ac:dyDescent="0.35">
      <c r="A25" s="153" t="s">
        <v>638</v>
      </c>
      <c r="B25" s="11" t="s">
        <v>639</v>
      </c>
    </row>
    <row r="26" spans="1:2" ht="15.5" x14ac:dyDescent="0.35">
      <c r="A26" s="153" t="s">
        <v>640</v>
      </c>
      <c r="B26" s="11" t="s">
        <v>641</v>
      </c>
    </row>
    <row r="27" spans="1:2" ht="15.5" x14ac:dyDescent="0.35">
      <c r="A27" s="153" t="s">
        <v>642</v>
      </c>
      <c r="B27" s="11" t="s">
        <v>643</v>
      </c>
    </row>
    <row r="28" spans="1:2" ht="15.5" x14ac:dyDescent="0.35">
      <c r="A28" s="153" t="s">
        <v>98</v>
      </c>
      <c r="B28" s="11" t="s">
        <v>644</v>
      </c>
    </row>
    <row r="29" spans="1:2" ht="15.5" x14ac:dyDescent="0.35">
      <c r="A29" s="153" t="s">
        <v>79</v>
      </c>
      <c r="B29" s="11" t="s">
        <v>645</v>
      </c>
    </row>
    <row r="30" spans="1:2" ht="15.5" x14ac:dyDescent="0.35">
      <c r="A30" s="153" t="s">
        <v>646</v>
      </c>
      <c r="B30" s="11" t="s">
        <v>647</v>
      </c>
    </row>
    <row r="31" spans="1:2" ht="15.5" x14ac:dyDescent="0.35">
      <c r="A31" s="153" t="s">
        <v>648</v>
      </c>
      <c r="B31" s="11" t="s">
        <v>649</v>
      </c>
    </row>
    <row r="32" spans="1:2" ht="31" x14ac:dyDescent="0.35">
      <c r="A32" s="153" t="s">
        <v>650</v>
      </c>
      <c r="B32" s="11" t="s">
        <v>651</v>
      </c>
    </row>
    <row r="33" spans="1:2" ht="15.5" x14ac:dyDescent="0.35">
      <c r="A33" s="153" t="s">
        <v>652</v>
      </c>
      <c r="B33" s="11" t="s">
        <v>653</v>
      </c>
    </row>
    <row r="34" spans="1:2" ht="31" x14ac:dyDescent="0.35">
      <c r="A34" s="153" t="s">
        <v>654</v>
      </c>
      <c r="B34" s="11" t="s">
        <v>655</v>
      </c>
    </row>
    <row r="35" spans="1:2" ht="15.5" x14ac:dyDescent="0.35">
      <c r="A35" s="153" t="s">
        <v>656</v>
      </c>
      <c r="B35" s="11" t="s">
        <v>657</v>
      </c>
    </row>
    <row r="36" spans="1:2" ht="31" x14ac:dyDescent="0.35">
      <c r="A36" s="153" t="s">
        <v>658</v>
      </c>
      <c r="B36" s="11" t="s">
        <v>659</v>
      </c>
    </row>
    <row r="37" spans="1:2" ht="15.5" x14ac:dyDescent="0.35">
      <c r="A37" s="153" t="s">
        <v>660</v>
      </c>
      <c r="B37" s="11" t="s">
        <v>661</v>
      </c>
    </row>
    <row r="38" spans="1:2" ht="15.5" x14ac:dyDescent="0.35">
      <c r="A38" s="153" t="s">
        <v>662</v>
      </c>
      <c r="B38" s="11" t="s">
        <v>663</v>
      </c>
    </row>
    <row r="39" spans="1:2" ht="15.5" x14ac:dyDescent="0.35">
      <c r="A39" s="199" t="s">
        <v>664</v>
      </c>
      <c r="B39" s="11" t="s">
        <v>665</v>
      </c>
    </row>
    <row r="40" spans="1:2" ht="15.5" x14ac:dyDescent="0.35">
      <c r="A40" s="199"/>
      <c r="B40" s="11" t="s">
        <v>666</v>
      </c>
    </row>
    <row r="41" spans="1:2" ht="46.5" x14ac:dyDescent="0.35">
      <c r="A41" s="199"/>
      <c r="B41" s="11" t="s">
        <v>667</v>
      </c>
    </row>
    <row r="42" spans="1:2" ht="46.5" x14ac:dyDescent="0.35">
      <c r="A42" s="199"/>
      <c r="B42" s="11" t="s">
        <v>668</v>
      </c>
    </row>
    <row r="43" spans="1:2" ht="15.5" x14ac:dyDescent="0.35">
      <c r="A43" s="199"/>
      <c r="B43" s="11" t="s">
        <v>669</v>
      </c>
    </row>
    <row r="44" spans="1:2" ht="15.5" x14ac:dyDescent="0.35">
      <c r="A44" s="199"/>
      <c r="B44" s="11" t="s">
        <v>670</v>
      </c>
    </row>
    <row r="45" spans="1:2" ht="15.5" x14ac:dyDescent="0.35">
      <c r="A45" s="199"/>
      <c r="B45" s="11" t="s">
        <v>671</v>
      </c>
    </row>
    <row r="46" spans="1:2" ht="15.5" x14ac:dyDescent="0.35">
      <c r="A46" s="153" t="s">
        <v>672</v>
      </c>
      <c r="B46" s="11" t="s">
        <v>673</v>
      </c>
    </row>
    <row r="47" spans="1:2" ht="31" x14ac:dyDescent="0.35">
      <c r="A47" s="199" t="s">
        <v>674</v>
      </c>
      <c r="B47" s="11" t="s">
        <v>675</v>
      </c>
    </row>
    <row r="48" spans="1:2" ht="15.5" x14ac:dyDescent="0.35">
      <c r="A48" s="199"/>
      <c r="B48" s="11" t="s">
        <v>676</v>
      </c>
    </row>
    <row r="49" spans="1:2" ht="15.5" x14ac:dyDescent="0.35">
      <c r="A49" s="199"/>
      <c r="B49" s="11" t="s">
        <v>677</v>
      </c>
    </row>
    <row r="50" spans="1:2" ht="15.75" customHeight="1" x14ac:dyDescent="0.35">
      <c r="A50" s="199" t="s">
        <v>896</v>
      </c>
      <c r="B50" s="45" t="s">
        <v>897</v>
      </c>
    </row>
    <row r="51" spans="1:2" ht="15.5" x14ac:dyDescent="0.35">
      <c r="A51" s="199"/>
      <c r="B51" s="11" t="s">
        <v>678</v>
      </c>
    </row>
    <row r="52" spans="1:2" ht="35.5" customHeight="1" x14ac:dyDescent="0.35">
      <c r="A52" s="199"/>
      <c r="B52" s="11" t="s">
        <v>679</v>
      </c>
    </row>
    <row r="53" spans="1:2" ht="86.25" customHeight="1" x14ac:dyDescent="0.35">
      <c r="A53" s="199"/>
      <c r="B53" s="11" t="s">
        <v>680</v>
      </c>
    </row>
    <row r="54" spans="1:2" ht="87.65" customHeight="1" x14ac:dyDescent="0.35">
      <c r="A54" s="199"/>
      <c r="B54" s="11" t="s">
        <v>681</v>
      </c>
    </row>
    <row r="55" spans="1:2" ht="31" x14ac:dyDescent="0.35">
      <c r="A55" s="199"/>
      <c r="B55" s="11" t="s">
        <v>682</v>
      </c>
    </row>
    <row r="56" spans="1:2" ht="77.5" x14ac:dyDescent="0.35">
      <c r="A56" s="199"/>
      <c r="B56" s="11" t="s">
        <v>683</v>
      </c>
    </row>
    <row r="57" spans="1:2" ht="15.5" x14ac:dyDescent="0.35">
      <c r="A57" s="199"/>
      <c r="B57" s="11" t="s">
        <v>684</v>
      </c>
    </row>
    <row r="58" spans="1:2" ht="31" x14ac:dyDescent="0.35">
      <c r="A58" s="199"/>
      <c r="B58" s="11" t="s">
        <v>685</v>
      </c>
    </row>
    <row r="59" spans="1:2" ht="15.5" x14ac:dyDescent="0.35">
      <c r="A59" s="199"/>
      <c r="B59" s="11" t="s">
        <v>686</v>
      </c>
    </row>
    <row r="60" spans="1:2" ht="15.75" customHeight="1" x14ac:dyDescent="0.35">
      <c r="A60" s="200" t="s">
        <v>898</v>
      </c>
      <c r="B60" s="46" t="s">
        <v>899</v>
      </c>
    </row>
    <row r="61" spans="1:2" ht="15.5" x14ac:dyDescent="0.35">
      <c r="A61" s="201"/>
      <c r="B61" s="47" t="s">
        <v>900</v>
      </c>
    </row>
    <row r="62" spans="1:2" ht="15.5" x14ac:dyDescent="0.35">
      <c r="A62" s="201"/>
      <c r="B62" s="47" t="s">
        <v>901</v>
      </c>
    </row>
    <row r="63" spans="1:2" ht="31" x14ac:dyDescent="0.35">
      <c r="A63" s="201"/>
      <c r="B63" s="48" t="s">
        <v>902</v>
      </c>
    </row>
    <row r="64" spans="1:2" ht="77.5" x14ac:dyDescent="0.35">
      <c r="A64" s="201"/>
      <c r="B64" s="48" t="s">
        <v>903</v>
      </c>
    </row>
    <row r="65" spans="1:2" ht="15.5" x14ac:dyDescent="0.35">
      <c r="A65" s="202" t="s">
        <v>904</v>
      </c>
      <c r="B65" s="45" t="s">
        <v>905</v>
      </c>
    </row>
    <row r="66" spans="1:2" ht="15.5" x14ac:dyDescent="0.35">
      <c r="A66" s="202"/>
      <c r="B66" s="11" t="s">
        <v>690</v>
      </c>
    </row>
    <row r="67" spans="1:2" ht="50.5" customHeight="1" x14ac:dyDescent="0.35">
      <c r="A67" s="202"/>
      <c r="B67" s="11" t="s">
        <v>906</v>
      </c>
    </row>
    <row r="68" spans="1:2" ht="46.5" x14ac:dyDescent="0.35">
      <c r="A68" s="202"/>
      <c r="B68" s="11" t="s">
        <v>907</v>
      </c>
    </row>
    <row r="69" spans="1:2" ht="31" x14ac:dyDescent="0.35">
      <c r="A69" s="202"/>
      <c r="B69" s="11" t="s">
        <v>895</v>
      </c>
    </row>
    <row r="70" spans="1:2" ht="15.5" x14ac:dyDescent="0.35">
      <c r="A70" s="202"/>
      <c r="B70" s="11" t="s">
        <v>691</v>
      </c>
    </row>
    <row r="71" spans="1:2" ht="15.5" x14ac:dyDescent="0.35">
      <c r="A71" s="202" t="s">
        <v>692</v>
      </c>
      <c r="B71" s="45" t="s">
        <v>908</v>
      </c>
    </row>
    <row r="72" spans="1:2" ht="15.5" x14ac:dyDescent="0.35">
      <c r="A72" s="202"/>
      <c r="B72" s="11" t="s">
        <v>693</v>
      </c>
    </row>
    <row r="73" spans="1:2" ht="83.5" customHeight="1" x14ac:dyDescent="0.35">
      <c r="A73" s="202"/>
      <c r="B73" s="11" t="s">
        <v>689</v>
      </c>
    </row>
    <row r="74" spans="1:2" ht="77.5" x14ac:dyDescent="0.35">
      <c r="A74" s="202"/>
      <c r="B74" s="12" t="s">
        <v>683</v>
      </c>
    </row>
    <row r="75" spans="1:2" ht="15.5" x14ac:dyDescent="0.35">
      <c r="A75" s="202"/>
      <c r="B75" s="11" t="s">
        <v>684</v>
      </c>
    </row>
    <row r="76" spans="1:2" ht="31" x14ac:dyDescent="0.35">
      <c r="A76" s="202"/>
      <c r="B76" s="11" t="s">
        <v>909</v>
      </c>
    </row>
    <row r="77" spans="1:2" ht="15.5" x14ac:dyDescent="0.35">
      <c r="A77" s="202"/>
      <c r="B77" s="11" t="s">
        <v>694</v>
      </c>
    </row>
    <row r="78" spans="1:2" ht="15.5" x14ac:dyDescent="0.35">
      <c r="A78" s="202"/>
      <c r="B78" s="11" t="s">
        <v>691</v>
      </c>
    </row>
    <row r="79" spans="1:2" ht="15.5" x14ac:dyDescent="0.35">
      <c r="A79" s="203" t="s">
        <v>910</v>
      </c>
      <c r="B79" s="45" t="s">
        <v>911</v>
      </c>
    </row>
    <row r="80" spans="1:2" ht="15.5" x14ac:dyDescent="0.35">
      <c r="A80" s="203"/>
      <c r="B80" s="11" t="s">
        <v>693</v>
      </c>
    </row>
    <row r="81" spans="1:2" ht="31" x14ac:dyDescent="0.35">
      <c r="A81" s="203"/>
      <c r="B81" s="11" t="s">
        <v>682</v>
      </c>
    </row>
    <row r="82" spans="1:2" ht="15.5" x14ac:dyDescent="0.35">
      <c r="A82" s="203"/>
      <c r="B82" s="11" t="s">
        <v>695</v>
      </c>
    </row>
    <row r="83" spans="1:2" ht="46.5" x14ac:dyDescent="0.35">
      <c r="A83" s="203"/>
      <c r="B83" s="11" t="s">
        <v>696</v>
      </c>
    </row>
    <row r="84" spans="1:2" ht="15.5" x14ac:dyDescent="0.35">
      <c r="A84" s="203"/>
      <c r="B84" s="11" t="s">
        <v>697</v>
      </c>
    </row>
    <row r="85" spans="1:2" ht="15.5" x14ac:dyDescent="0.35">
      <c r="A85" s="203"/>
      <c r="B85" s="11" t="s">
        <v>698</v>
      </c>
    </row>
    <row r="86" spans="1:2" ht="15.5" x14ac:dyDescent="0.35">
      <c r="A86" s="203"/>
      <c r="B86" s="11" t="s">
        <v>684</v>
      </c>
    </row>
    <row r="87" spans="1:2" ht="77.5" x14ac:dyDescent="0.35">
      <c r="A87" s="203"/>
      <c r="B87" s="11" t="s">
        <v>689</v>
      </c>
    </row>
    <row r="88" spans="1:2" ht="15.5" x14ac:dyDescent="0.35">
      <c r="A88" s="203"/>
      <c r="B88" s="11" t="s">
        <v>691</v>
      </c>
    </row>
    <row r="89" spans="1:2" ht="15.65" customHeight="1" x14ac:dyDescent="0.35">
      <c r="A89" s="204" t="s">
        <v>912</v>
      </c>
      <c r="B89" s="14" t="s">
        <v>913</v>
      </c>
    </row>
    <row r="90" spans="1:2" ht="15.5" x14ac:dyDescent="0.35">
      <c r="A90" s="204"/>
      <c r="B90" s="50" t="s">
        <v>899</v>
      </c>
    </row>
    <row r="91" spans="1:2" ht="15.5" x14ac:dyDescent="0.35">
      <c r="A91" s="204"/>
      <c r="B91" s="14" t="s">
        <v>693</v>
      </c>
    </row>
    <row r="92" spans="1:2" ht="15.5" x14ac:dyDescent="0.35">
      <c r="A92" s="204"/>
      <c r="B92" s="13" t="s">
        <v>914</v>
      </c>
    </row>
    <row r="93" spans="1:2" ht="62" x14ac:dyDescent="0.35">
      <c r="A93" s="204"/>
      <c r="B93" s="14" t="s">
        <v>915</v>
      </c>
    </row>
    <row r="94" spans="1:2" ht="31" x14ac:dyDescent="0.35">
      <c r="A94" s="204"/>
      <c r="B94" s="14" t="s">
        <v>916</v>
      </c>
    </row>
    <row r="95" spans="1:2" ht="49" customHeight="1" x14ac:dyDescent="0.35">
      <c r="A95" s="204"/>
      <c r="B95" s="14" t="s">
        <v>917</v>
      </c>
    </row>
    <row r="96" spans="1:2" ht="31" x14ac:dyDescent="0.35">
      <c r="A96" s="204"/>
      <c r="B96" s="14" t="s">
        <v>918</v>
      </c>
    </row>
    <row r="97" spans="1:2" ht="143.5" customHeight="1" x14ac:dyDescent="0.35">
      <c r="A97" s="204"/>
      <c r="B97" s="14" t="s">
        <v>919</v>
      </c>
    </row>
    <row r="98" spans="1:2" ht="66" customHeight="1" x14ac:dyDescent="0.35">
      <c r="A98" s="204"/>
      <c r="B98" s="14" t="s">
        <v>920</v>
      </c>
    </row>
    <row r="99" spans="1:2" ht="31" x14ac:dyDescent="0.35">
      <c r="A99" s="204" t="s">
        <v>699</v>
      </c>
      <c r="B99" s="14" t="s">
        <v>700</v>
      </c>
    </row>
    <row r="100" spans="1:2" ht="148" customHeight="1" x14ac:dyDescent="0.35">
      <c r="A100" s="204"/>
      <c r="B100" s="51" t="s">
        <v>921</v>
      </c>
    </row>
    <row r="101" spans="1:2" ht="15.65" customHeight="1" x14ac:dyDescent="0.35">
      <c r="A101" s="204"/>
      <c r="B101" s="14" t="s">
        <v>701</v>
      </c>
    </row>
    <row r="102" spans="1:2" ht="15.5" x14ac:dyDescent="0.35">
      <c r="A102" s="204"/>
      <c r="B102" s="52" t="s">
        <v>691</v>
      </c>
    </row>
    <row r="103" spans="1:2" ht="31" x14ac:dyDescent="0.35">
      <c r="A103" s="204"/>
      <c r="B103" s="53" t="s">
        <v>702</v>
      </c>
    </row>
    <row r="104" spans="1:2" ht="15.5" x14ac:dyDescent="0.35">
      <c r="A104" s="204"/>
      <c r="B104" s="14" t="s">
        <v>922</v>
      </c>
    </row>
    <row r="105" spans="1:2" ht="15.5" x14ac:dyDescent="0.35">
      <c r="A105" s="203" t="s">
        <v>703</v>
      </c>
      <c r="B105" s="14" t="s">
        <v>899</v>
      </c>
    </row>
    <row r="106" spans="1:2" ht="15.5" x14ac:dyDescent="0.35">
      <c r="A106" s="203"/>
      <c r="B106" s="49" t="s">
        <v>923</v>
      </c>
    </row>
    <row r="107" spans="1:2" ht="15.5" x14ac:dyDescent="0.35">
      <c r="A107" s="203"/>
      <c r="B107" s="47" t="s">
        <v>687</v>
      </c>
    </row>
    <row r="108" spans="1:2" ht="31" x14ac:dyDescent="0.35">
      <c r="A108" s="203"/>
      <c r="B108" s="48" t="s">
        <v>902</v>
      </c>
    </row>
    <row r="109" spans="1:2" ht="77.5" x14ac:dyDescent="0.35">
      <c r="A109" s="203"/>
      <c r="B109" s="48" t="s">
        <v>924</v>
      </c>
    </row>
    <row r="110" spans="1:2" ht="15.5" x14ac:dyDescent="0.35">
      <c r="A110" s="203"/>
      <c r="B110" s="11" t="s">
        <v>688</v>
      </c>
    </row>
    <row r="111" spans="1:2" ht="15.5" x14ac:dyDescent="0.35">
      <c r="A111" s="203"/>
      <c r="B111" s="14" t="s">
        <v>925</v>
      </c>
    </row>
    <row r="112" spans="1:2" ht="15.5" x14ac:dyDescent="0.35">
      <c r="A112" s="203"/>
      <c r="B112" s="14" t="s">
        <v>926</v>
      </c>
    </row>
    <row r="113" spans="1:2" ht="21" customHeight="1" x14ac:dyDescent="0.35">
      <c r="A113" s="203"/>
      <c r="B113" s="14" t="s">
        <v>927</v>
      </c>
    </row>
    <row r="114" spans="1:2" ht="31" x14ac:dyDescent="0.35">
      <c r="A114" s="203"/>
      <c r="B114" s="14" t="s">
        <v>704</v>
      </c>
    </row>
    <row r="115" spans="1:2" ht="15.65" customHeight="1" x14ac:dyDescent="0.35">
      <c r="A115" s="202" t="s">
        <v>705</v>
      </c>
      <c r="B115" s="12" t="s">
        <v>928</v>
      </c>
    </row>
    <row r="116" spans="1:2" ht="15.5" x14ac:dyDescent="0.35">
      <c r="A116" s="202"/>
      <c r="B116" s="13" t="s">
        <v>706</v>
      </c>
    </row>
    <row r="117" spans="1:2" ht="15.5" x14ac:dyDescent="0.35">
      <c r="A117" s="202"/>
      <c r="B117" s="13" t="s">
        <v>707</v>
      </c>
    </row>
    <row r="118" spans="1:2" ht="15.5" x14ac:dyDescent="0.35">
      <c r="A118" s="202"/>
      <c r="B118" s="13" t="s">
        <v>708</v>
      </c>
    </row>
    <row r="119" spans="1:2" ht="15.5" x14ac:dyDescent="0.35">
      <c r="A119" s="202"/>
      <c r="B119" s="13" t="s">
        <v>709</v>
      </c>
    </row>
    <row r="120" spans="1:2" ht="15.5" x14ac:dyDescent="0.35">
      <c r="A120" s="205" t="s">
        <v>710</v>
      </c>
      <c r="B120" s="13" t="s">
        <v>711</v>
      </c>
    </row>
    <row r="121" spans="1:2" ht="15.65" customHeight="1" x14ac:dyDescent="0.35">
      <c r="A121" s="206"/>
      <c r="B121" s="12" t="s">
        <v>929</v>
      </c>
    </row>
    <row r="122" spans="1:2" ht="15.5" x14ac:dyDescent="0.35">
      <c r="A122" s="206"/>
      <c r="B122" s="12" t="s">
        <v>930</v>
      </c>
    </row>
    <row r="123" spans="1:2" ht="16.5" customHeight="1" x14ac:dyDescent="0.35">
      <c r="A123" s="206"/>
      <c r="B123" s="12" t="s">
        <v>931</v>
      </c>
    </row>
    <row r="124" spans="1:2" ht="16.5" customHeight="1" x14ac:dyDescent="0.35">
      <c r="A124" s="206"/>
      <c r="B124" s="12" t="s">
        <v>712</v>
      </c>
    </row>
    <row r="125" spans="1:2" ht="16.5" customHeight="1" x14ac:dyDescent="0.35">
      <c r="A125" s="206"/>
      <c r="B125" s="13" t="s">
        <v>713</v>
      </c>
    </row>
    <row r="126" spans="1:2" ht="16.5" customHeight="1" x14ac:dyDescent="0.35">
      <c r="A126" s="206"/>
      <c r="B126" s="12" t="s">
        <v>929</v>
      </c>
    </row>
    <row r="127" spans="1:2" ht="16.5" customHeight="1" x14ac:dyDescent="0.35">
      <c r="A127" s="206"/>
      <c r="B127" s="12" t="s">
        <v>930</v>
      </c>
    </row>
    <row r="128" spans="1:2" ht="16.5" customHeight="1" x14ac:dyDescent="0.35">
      <c r="A128" s="206"/>
      <c r="B128" s="12" t="s">
        <v>931</v>
      </c>
    </row>
    <row r="129" spans="1:4" ht="16.5" customHeight="1" x14ac:dyDescent="0.35">
      <c r="A129" s="206"/>
      <c r="B129" s="12" t="s">
        <v>712</v>
      </c>
    </row>
    <row r="130" spans="1:4" ht="15.5" x14ac:dyDescent="0.35">
      <c r="A130" s="206"/>
      <c r="B130" s="13" t="s">
        <v>714</v>
      </c>
    </row>
    <row r="131" spans="1:4" ht="15.5" x14ac:dyDescent="0.35">
      <c r="A131" s="206"/>
      <c r="B131" s="12" t="s">
        <v>929</v>
      </c>
    </row>
    <row r="132" spans="1:4" ht="15.5" x14ac:dyDescent="0.35">
      <c r="A132" s="206"/>
      <c r="B132" s="12" t="s">
        <v>930</v>
      </c>
      <c r="D132" s="43"/>
    </row>
    <row r="133" spans="1:4" ht="15.5" x14ac:dyDescent="0.35">
      <c r="A133" s="206"/>
      <c r="B133" s="12" t="s">
        <v>931</v>
      </c>
    </row>
    <row r="134" spans="1:4" ht="15.5" x14ac:dyDescent="0.35">
      <c r="A134" s="206"/>
      <c r="B134" s="12" t="s">
        <v>712</v>
      </c>
    </row>
    <row r="135" spans="1:4" ht="15.5" x14ac:dyDescent="0.35">
      <c r="A135" s="206"/>
      <c r="B135" s="13" t="s">
        <v>715</v>
      </c>
    </row>
    <row r="136" spans="1:4" ht="15.5" x14ac:dyDescent="0.35">
      <c r="A136" s="206"/>
      <c r="B136" s="12" t="s">
        <v>929</v>
      </c>
    </row>
    <row r="137" spans="1:4" ht="15.5" x14ac:dyDescent="0.35">
      <c r="A137" s="206"/>
      <c r="B137" s="12" t="s">
        <v>930</v>
      </c>
    </row>
    <row r="138" spans="1:4" ht="15.5" x14ac:dyDescent="0.35">
      <c r="A138" s="206"/>
      <c r="B138" s="12" t="s">
        <v>931</v>
      </c>
    </row>
    <row r="139" spans="1:4" ht="15.5" x14ac:dyDescent="0.35">
      <c r="A139" s="206"/>
      <c r="B139" s="12" t="s">
        <v>712</v>
      </c>
    </row>
    <row r="140" spans="1:4" ht="15.5" x14ac:dyDescent="0.35">
      <c r="A140" s="206"/>
      <c r="B140" s="12" t="s">
        <v>716</v>
      </c>
    </row>
    <row r="141" spans="1:4" ht="15.5" x14ac:dyDescent="0.35">
      <c r="A141" s="206"/>
      <c r="B141" s="12" t="s">
        <v>717</v>
      </c>
    </row>
    <row r="142" spans="1:4" ht="54.65" customHeight="1" x14ac:dyDescent="0.35">
      <c r="A142" s="206"/>
      <c r="B142" s="12" t="s">
        <v>718</v>
      </c>
    </row>
    <row r="143" spans="1:4" ht="15.5" x14ac:dyDescent="0.35">
      <c r="A143" s="206"/>
      <c r="B143" s="12" t="s">
        <v>719</v>
      </c>
    </row>
    <row r="144" spans="1:4" ht="31" x14ac:dyDescent="0.35">
      <c r="A144" s="206"/>
      <c r="B144" s="12" t="s">
        <v>932</v>
      </c>
    </row>
    <row r="145" spans="1:2" ht="15.5" x14ac:dyDescent="0.35">
      <c r="A145" s="206"/>
      <c r="B145" s="12" t="s">
        <v>678</v>
      </c>
    </row>
    <row r="146" spans="1:2" ht="31" x14ac:dyDescent="0.35">
      <c r="A146" s="206"/>
      <c r="B146" s="12" t="s">
        <v>720</v>
      </c>
    </row>
    <row r="147" spans="1:2" ht="93" x14ac:dyDescent="0.35">
      <c r="A147" s="206"/>
      <c r="B147" s="12" t="s">
        <v>721</v>
      </c>
    </row>
    <row r="148" spans="1:2" ht="21.65" customHeight="1" x14ac:dyDescent="0.35">
      <c r="A148" s="206"/>
      <c r="B148" s="12" t="s">
        <v>722</v>
      </c>
    </row>
    <row r="149" spans="1:2" ht="54" customHeight="1" x14ac:dyDescent="0.35">
      <c r="A149" s="206"/>
      <c r="B149" s="456" t="s">
        <v>906</v>
      </c>
    </row>
    <row r="150" spans="1:2" ht="15.5" x14ac:dyDescent="0.35">
      <c r="A150" s="207"/>
      <c r="B150" s="54" t="s">
        <v>723</v>
      </c>
    </row>
    <row r="151" spans="1:2" ht="15.5" x14ac:dyDescent="0.35">
      <c r="A151" s="196" t="s">
        <v>724</v>
      </c>
      <c r="B151" s="12" t="s">
        <v>725</v>
      </c>
    </row>
    <row r="152" spans="1:2" ht="15.5" x14ac:dyDescent="0.35">
      <c r="A152" s="197"/>
      <c r="B152" s="12" t="s">
        <v>726</v>
      </c>
    </row>
    <row r="153" spans="1:2" ht="15.5" x14ac:dyDescent="0.35">
      <c r="A153" s="197"/>
      <c r="B153" s="12" t="s">
        <v>727</v>
      </c>
    </row>
    <row r="154" spans="1:2" ht="15.5" x14ac:dyDescent="0.35">
      <c r="A154" s="197"/>
      <c r="B154" s="12" t="s">
        <v>728</v>
      </c>
    </row>
    <row r="155" spans="1:2" ht="15.5" x14ac:dyDescent="0.35">
      <c r="A155" s="197"/>
      <c r="B155" s="12" t="s">
        <v>729</v>
      </c>
    </row>
    <row r="156" spans="1:2" ht="15.5" x14ac:dyDescent="0.35">
      <c r="A156" s="197"/>
      <c r="B156" s="12" t="s">
        <v>730</v>
      </c>
    </row>
    <row r="157" spans="1:2" ht="16" thickBot="1" x14ac:dyDescent="0.4">
      <c r="A157" s="198"/>
      <c r="B157" s="55" t="s">
        <v>731</v>
      </c>
    </row>
  </sheetData>
  <mergeCells count="17">
    <mergeCell ref="A99:A104"/>
    <mergeCell ref="A105:A114"/>
    <mergeCell ref="A115:A119"/>
    <mergeCell ref="A120:A150"/>
    <mergeCell ref="A151:A157"/>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26ce853-7349-4a33-988e-bfef8f1d57f1" ContentTypeId="0x0101" PreviousValue="false"/>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526ce853-7349-4a33-988e-bfef8f1d57f1" ContentTypeId="0x0101" PreviousValue="false"/>
</file>

<file path=customXml/item7.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51f64f43-848e-4f71-a29c-5b275075194e"/>
    <ds:schemaRef ds:uri="9225b539-7b15-42b2-871d-c20cb6e17ae7"/>
    <ds:schemaRef ds:uri="http://www.w3.org/XML/1998/namespace"/>
    <ds:schemaRef ds:uri="http://purl.org/dc/elements/1.1/"/>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EAA4610C-C3EF-4E49-9E77-F440DEB33C36}">
  <ds:schemaRefs>
    <ds:schemaRef ds:uri="Microsoft.SharePoint.Taxonomy.ContentTypeSync"/>
  </ds:schemaRefs>
</ds:datastoreItem>
</file>

<file path=customXml/itemProps4.xml><?xml version="1.0" encoding="utf-8"?>
<ds:datastoreItem xmlns:ds="http://schemas.openxmlformats.org/officeDocument/2006/customXml" ds:itemID="{81FA92B6-3958-4B1F-96D8-6406458ED1A2}">
  <ds:schemaRefs>
    <ds:schemaRef ds:uri="http://schemas.microsoft.com/sharepoint/events"/>
  </ds:schemaRefs>
</ds:datastoreItem>
</file>

<file path=customXml/itemProps5.xml><?xml version="1.0" encoding="utf-8"?>
<ds:datastoreItem xmlns:ds="http://schemas.openxmlformats.org/officeDocument/2006/customXml" ds:itemID="{51E8E4E2-23BC-4E98-AB33-797D7EE64B9B}"/>
</file>

<file path=customXml/itemProps6.xml><?xml version="1.0" encoding="utf-8"?>
<ds:datastoreItem xmlns:ds="http://schemas.openxmlformats.org/officeDocument/2006/customXml" ds:itemID="{F30DB65C-11E4-4A8C-B0A0-54C239E575F8}"/>
</file>

<file path=customXml/itemProps7.xml><?xml version="1.0" encoding="utf-8"?>
<ds:datastoreItem xmlns:ds="http://schemas.openxmlformats.org/officeDocument/2006/customXml" ds:itemID="{1F7BE33F-F4D5-47C2-815E-3516D9674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Header</vt:lpstr>
      <vt:lpstr>ATD FY25 YTD</vt:lpstr>
      <vt:lpstr>Detention FY25</vt:lpstr>
      <vt:lpstr> ICLOS and Detainees</vt:lpstr>
      <vt:lpstr>Semiannual</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2025-02-14T14:10:40Z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